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office-pc\main\総・退職手当支給\総・退職手当支給\試算\"/>
    </mc:Choice>
  </mc:AlternateContent>
  <xr:revisionPtr revIDLastSave="0" documentId="13_ncr:1_{CB291760-EF5E-40F2-A9A5-55663204620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載例" sheetId="29" r:id="rId1"/>
    <sheet name="Sheet1" sheetId="18" r:id="rId2"/>
    <sheet name="Sheet2" sheetId="27" r:id="rId3"/>
    <sheet name="Sheet3" sheetId="28" r:id="rId4"/>
    <sheet name="団体一覧等" sheetId="3" state="hidden" r:id="rId5"/>
  </sheets>
  <definedNames>
    <definedName name="_xlnm._FilterDatabase" localSheetId="1" hidden="1">Sheet1!$A$2:$Y$11</definedName>
    <definedName name="_xlnm._FilterDatabase" localSheetId="2" hidden="1">Sheet2!$A$2:$Y$11</definedName>
    <definedName name="_xlnm._FilterDatabase" localSheetId="3" hidden="1">Sheet3!$A$2:$Y$11</definedName>
    <definedName name="_xlnm._FilterDatabase" localSheetId="0" hidden="1">記載例!$A$2:$Y$11</definedName>
    <definedName name="_xlnm._FilterDatabase" localSheetId="4" hidden="1">団体一覧等!#REF!</definedName>
    <definedName name="_I195555">団体一覧等!#REF!</definedName>
    <definedName name="_xlnm.Print_Area" localSheetId="1">Sheet1!$A$1:$Y$42</definedName>
    <definedName name="_xlnm.Print_Area" localSheetId="2">Sheet2!$A$1:$Y$42</definedName>
    <definedName name="_xlnm.Print_Area" localSheetId="3">Sheet3!$A$1:$Y$42</definedName>
    <definedName name="_xlnm.Print_Area" localSheetId="0">記載例!$A$1:$Y$41</definedName>
    <definedName name="_xlnm.Print_Titles" localSheetId="1">Sheet1!$1:$11</definedName>
    <definedName name="_xlnm.Print_Titles" localSheetId="2">Sheet2!$1:$11</definedName>
    <definedName name="_xlnm.Print_Titles" localSheetId="3">Sheet3!$1:$11</definedName>
    <definedName name="_xlnm.Print_Titles" localSheetId="0">記載例!$1:$11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29" l="1"/>
  <c r="X21" i="29"/>
  <c r="U21" i="29"/>
  <c r="S21" i="29"/>
  <c r="X20" i="29"/>
  <c r="U20" i="29"/>
  <c r="K20" i="29"/>
  <c r="B20" i="29"/>
  <c r="X19" i="29"/>
  <c r="U19" i="29"/>
  <c r="K19" i="29"/>
  <c r="X18" i="29"/>
  <c r="U18" i="29"/>
  <c r="K18" i="29"/>
  <c r="F18" i="29"/>
  <c r="X17" i="29"/>
  <c r="U17" i="29"/>
  <c r="K17" i="29"/>
  <c r="X16" i="29"/>
  <c r="U16" i="29"/>
  <c r="K16" i="29"/>
  <c r="A16" i="29"/>
  <c r="X15" i="29"/>
  <c r="U15" i="29"/>
  <c r="K15" i="29"/>
  <c r="X14" i="29"/>
  <c r="U14" i="29"/>
  <c r="K14" i="29"/>
  <c r="X13" i="29"/>
  <c r="U13" i="29"/>
  <c r="K13" i="29"/>
  <c r="X12" i="29"/>
  <c r="U12" i="29"/>
  <c r="K12" i="29"/>
  <c r="A36" i="28"/>
  <c r="A26" i="28"/>
  <c r="A16" i="28"/>
  <c r="A36" i="27"/>
  <c r="A26" i="27"/>
  <c r="A16" i="27"/>
  <c r="A36" i="18"/>
  <c r="A26" i="18"/>
  <c r="A16" i="18"/>
  <c r="U42" i="28"/>
  <c r="U42" i="27"/>
  <c r="X41" i="28"/>
  <c r="U41" i="28"/>
  <c r="S41" i="28"/>
  <c r="X40" i="28"/>
  <c r="U40" i="28"/>
  <c r="K40" i="28"/>
  <c r="B40" i="28"/>
  <c r="X39" i="28"/>
  <c r="U39" i="28"/>
  <c r="K39" i="28"/>
  <c r="X38" i="28"/>
  <c r="U38" i="28"/>
  <c r="K38" i="28"/>
  <c r="F38" i="28"/>
  <c r="X37" i="28"/>
  <c r="U37" i="28"/>
  <c r="K37" i="28"/>
  <c r="X36" i="28"/>
  <c r="U36" i="28"/>
  <c r="K36" i="28"/>
  <c r="X35" i="28"/>
  <c r="U35" i="28"/>
  <c r="K35" i="28"/>
  <c r="X34" i="28"/>
  <c r="U34" i="28"/>
  <c r="K34" i="28"/>
  <c r="X33" i="28"/>
  <c r="U33" i="28"/>
  <c r="K33" i="28"/>
  <c r="X32" i="28"/>
  <c r="U32" i="28"/>
  <c r="K32" i="28"/>
  <c r="X31" i="28"/>
  <c r="U31" i="28"/>
  <c r="S31" i="28"/>
  <c r="X30" i="28"/>
  <c r="U30" i="28"/>
  <c r="K30" i="28"/>
  <c r="B30" i="28"/>
  <c r="X29" i="28"/>
  <c r="U29" i="28"/>
  <c r="K29" i="28"/>
  <c r="X28" i="28"/>
  <c r="U28" i="28"/>
  <c r="K28" i="28"/>
  <c r="F28" i="28"/>
  <c r="X27" i="28"/>
  <c r="U27" i="28"/>
  <c r="K27" i="28"/>
  <c r="X26" i="28"/>
  <c r="U26" i="28"/>
  <c r="K26" i="28"/>
  <c r="X25" i="28"/>
  <c r="U25" i="28"/>
  <c r="K25" i="28"/>
  <c r="X24" i="28"/>
  <c r="U24" i="28"/>
  <c r="K24" i="28"/>
  <c r="X23" i="28"/>
  <c r="U23" i="28"/>
  <c r="K23" i="28"/>
  <c r="X22" i="28"/>
  <c r="U22" i="28"/>
  <c r="K22" i="28"/>
  <c r="X21" i="28"/>
  <c r="U21" i="28"/>
  <c r="S21" i="28"/>
  <c r="X20" i="28"/>
  <c r="U20" i="28"/>
  <c r="K20" i="28"/>
  <c r="B20" i="28"/>
  <c r="X19" i="28"/>
  <c r="U19" i="28"/>
  <c r="K19" i="28"/>
  <c r="X18" i="28"/>
  <c r="U18" i="28"/>
  <c r="K18" i="28"/>
  <c r="F18" i="28"/>
  <c r="X17" i="28"/>
  <c r="U17" i="28"/>
  <c r="K17" i="28"/>
  <c r="X16" i="28"/>
  <c r="U16" i="28"/>
  <c r="K16" i="28"/>
  <c r="X15" i="28"/>
  <c r="U15" i="28"/>
  <c r="K15" i="28"/>
  <c r="X14" i="28"/>
  <c r="U14" i="28"/>
  <c r="K14" i="28"/>
  <c r="X13" i="28"/>
  <c r="U13" i="28"/>
  <c r="K13" i="28"/>
  <c r="X12" i="28"/>
  <c r="U12" i="28"/>
  <c r="K12" i="28"/>
  <c r="S41" i="27"/>
  <c r="X38" i="27"/>
  <c r="X25" i="27"/>
  <c r="X24" i="27"/>
  <c r="S31" i="27"/>
  <c r="X41" i="27"/>
  <c r="U41" i="27"/>
  <c r="X40" i="27"/>
  <c r="U40" i="27"/>
  <c r="K40" i="27"/>
  <c r="B40" i="27"/>
  <c r="X39" i="27"/>
  <c r="U39" i="27"/>
  <c r="K39" i="27"/>
  <c r="U38" i="27"/>
  <c r="K38" i="27"/>
  <c r="F38" i="27"/>
  <c r="X37" i="27"/>
  <c r="U37" i="27"/>
  <c r="K37" i="27"/>
  <c r="X36" i="27"/>
  <c r="U36" i="27"/>
  <c r="K36" i="27"/>
  <c r="X35" i="27"/>
  <c r="U35" i="27"/>
  <c r="K35" i="27"/>
  <c r="X34" i="27"/>
  <c r="U34" i="27"/>
  <c r="K34" i="27"/>
  <c r="X33" i="27"/>
  <c r="U33" i="27"/>
  <c r="K33" i="27"/>
  <c r="X32" i="27"/>
  <c r="U32" i="27"/>
  <c r="K32" i="27"/>
  <c r="X31" i="27"/>
  <c r="U31" i="27"/>
  <c r="X30" i="27"/>
  <c r="U30" i="27"/>
  <c r="K30" i="27"/>
  <c r="B30" i="27"/>
  <c r="X29" i="27"/>
  <c r="U29" i="27"/>
  <c r="K29" i="27"/>
  <c r="X28" i="27"/>
  <c r="U28" i="27"/>
  <c r="K28" i="27"/>
  <c r="F28" i="27"/>
  <c r="X27" i="27"/>
  <c r="U27" i="27"/>
  <c r="K27" i="27"/>
  <c r="X26" i="27"/>
  <c r="U26" i="27"/>
  <c r="K26" i="27"/>
  <c r="U25" i="27"/>
  <c r="K25" i="27"/>
  <c r="U24" i="27"/>
  <c r="K24" i="27"/>
  <c r="X23" i="27"/>
  <c r="U23" i="27"/>
  <c r="K23" i="27"/>
  <c r="X22" i="27"/>
  <c r="U22" i="27"/>
  <c r="K22" i="27"/>
  <c r="X21" i="27"/>
  <c r="U21" i="27"/>
  <c r="S21" i="27"/>
  <c r="X20" i="27"/>
  <c r="U20" i="27"/>
  <c r="K20" i="27"/>
  <c r="B20" i="27"/>
  <c r="X19" i="27"/>
  <c r="U19" i="27"/>
  <c r="K19" i="27"/>
  <c r="X18" i="27"/>
  <c r="U18" i="27"/>
  <c r="K18" i="27"/>
  <c r="F18" i="27"/>
  <c r="X17" i="27"/>
  <c r="U17" i="27"/>
  <c r="K17" i="27"/>
  <c r="X16" i="27"/>
  <c r="U16" i="27"/>
  <c r="K16" i="27"/>
  <c r="X15" i="27"/>
  <c r="U15" i="27"/>
  <c r="K15" i="27"/>
  <c r="X14" i="27"/>
  <c r="U14" i="27"/>
  <c r="K14" i="27"/>
  <c r="X13" i="27"/>
  <c r="U13" i="27"/>
  <c r="K13" i="27"/>
  <c r="X12" i="27"/>
  <c r="U12" i="27"/>
  <c r="K12" i="27"/>
  <c r="X41" i="18"/>
  <c r="X33" i="18"/>
  <c r="X34" i="18"/>
  <c r="X35" i="18"/>
  <c r="X36" i="18"/>
  <c r="X37" i="18"/>
  <c r="X38" i="18"/>
  <c r="X39" i="18"/>
  <c r="X40" i="18"/>
  <c r="X32" i="18"/>
  <c r="S41" i="18"/>
  <c r="F38" i="18"/>
  <c r="B40" i="18"/>
  <c r="U41" i="18"/>
  <c r="U40" i="18"/>
  <c r="K40" i="18"/>
  <c r="U39" i="18"/>
  <c r="K39" i="18"/>
  <c r="U38" i="18"/>
  <c r="K38" i="18"/>
  <c r="U37" i="18"/>
  <c r="K37" i="18"/>
  <c r="U36" i="18"/>
  <c r="K36" i="18"/>
  <c r="U35" i="18"/>
  <c r="K35" i="18"/>
  <c r="U34" i="18"/>
  <c r="K34" i="18"/>
  <c r="U33" i="18"/>
  <c r="K33" i="18"/>
  <c r="U32" i="18"/>
  <c r="K32" i="18"/>
  <c r="X31" i="18"/>
  <c r="S31" i="18"/>
  <c r="X30" i="18"/>
  <c r="X28" i="18"/>
  <c r="X27" i="18"/>
  <c r="X26" i="18"/>
  <c r="X25" i="18"/>
  <c r="X24" i="18"/>
  <c r="X23" i="18"/>
  <c r="X22" i="18"/>
  <c r="X29" i="18"/>
  <c r="F28" i="18"/>
  <c r="U31" i="18"/>
  <c r="U30" i="18"/>
  <c r="K30" i="18"/>
  <c r="B30" i="18"/>
  <c r="U29" i="18"/>
  <c r="K29" i="18"/>
  <c r="U28" i="18"/>
  <c r="K28" i="18"/>
  <c r="U27" i="18"/>
  <c r="K27" i="18"/>
  <c r="U26" i="18"/>
  <c r="K26" i="18"/>
  <c r="U25" i="18"/>
  <c r="K25" i="18"/>
  <c r="U24" i="18"/>
  <c r="K24" i="18"/>
  <c r="U23" i="18"/>
  <c r="K23" i="18"/>
  <c r="U22" i="18"/>
  <c r="K22" i="18"/>
  <c r="X13" i="18"/>
  <c r="X12" i="18"/>
  <c r="U12" i="18"/>
  <c r="F18" i="18"/>
  <c r="S21" i="18"/>
  <c r="X21" i="18"/>
  <c r="X15" i="18"/>
  <c r="X16" i="18"/>
  <c r="X17" i="18"/>
  <c r="X18" i="18"/>
  <c r="X19" i="18"/>
  <c r="X20" i="18"/>
  <c r="X14" i="18"/>
  <c r="U20" i="18"/>
  <c r="U19" i="18"/>
  <c r="U18" i="18"/>
  <c r="U17" i="18"/>
  <c r="U16" i="18"/>
  <c r="U14" i="18"/>
  <c r="U13" i="18"/>
  <c r="K13" i="18"/>
  <c r="K14" i="18"/>
  <c r="K15" i="18"/>
  <c r="K16" i="18"/>
  <c r="K17" i="18"/>
  <c r="K18" i="18"/>
  <c r="K19" i="18"/>
  <c r="K20" i="18"/>
  <c r="B20" i="18"/>
  <c r="P42" i="18" l="1"/>
  <c r="U21" i="18"/>
  <c r="U15" i="18"/>
  <c r="K12" i="18"/>
  <c r="P42" i="28" l="1"/>
  <c r="P42" i="27"/>
</calcChain>
</file>

<file path=xl/sharedStrings.xml><?xml version="1.0" encoding="utf-8"?>
<sst xmlns="http://schemas.openxmlformats.org/spreadsheetml/2006/main" count="391" uniqueCount="144">
  <si>
    <t>担当者氏名</t>
    <rPh sb="0" eb="3">
      <t>タントウシャ</t>
    </rPh>
    <rPh sb="3" eb="5">
      <t>シメイ</t>
    </rPh>
    <phoneticPr fontId="2"/>
  </si>
  <si>
    <t>団体ｺｰﾄﾞ</t>
    <rPh sb="0" eb="2">
      <t>ダンタイ</t>
    </rPh>
    <phoneticPr fontId="2"/>
  </si>
  <si>
    <t>就職年月日</t>
    <rPh sb="0" eb="2">
      <t>シュウショク</t>
    </rPh>
    <rPh sb="2" eb="5">
      <t>ネンガッピ</t>
    </rPh>
    <phoneticPr fontId="2"/>
  </si>
  <si>
    <t>退職年月日</t>
    <rPh sb="0" eb="2">
      <t>タイショク</t>
    </rPh>
    <rPh sb="2" eb="5">
      <t>ネンガッピ</t>
    </rPh>
    <phoneticPr fontId="2"/>
  </si>
  <si>
    <t>職員番号</t>
    <rPh sb="0" eb="2">
      <t>ショクイン</t>
    </rPh>
    <rPh sb="2" eb="3">
      <t>バンゴウ</t>
    </rPh>
    <rPh sb="3" eb="4">
      <t>ゴウ</t>
    </rPh>
    <phoneticPr fontId="2"/>
  </si>
  <si>
    <t>生年月日</t>
    <rPh sb="0" eb="2">
      <t>セイネン</t>
    </rPh>
    <rPh sb="2" eb="4">
      <t>ガッピ</t>
    </rPh>
    <phoneticPr fontId="2"/>
  </si>
  <si>
    <t>榛東村</t>
  </si>
  <si>
    <t>吉岡町</t>
  </si>
  <si>
    <t>上野村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</si>
  <si>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</si>
  <si>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</si>
  <si>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</si>
  <si>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</si>
  <si>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</si>
  <si>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</si>
  <si>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</si>
  <si>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</si>
  <si>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片品村</t>
  </si>
  <si>
    <t>川場村</t>
  </si>
  <si>
    <t>昭和村</t>
  </si>
  <si>
    <t>板倉町</t>
  </si>
  <si>
    <t>明和町</t>
  </si>
  <si>
    <t>千代田町</t>
  </si>
  <si>
    <t>大泉町</t>
  </si>
  <si>
    <t>邑楽町</t>
  </si>
  <si>
    <t>館林衛生施設組合</t>
  </si>
  <si>
    <t>甘楽西部環境衛生施設組合</t>
  </si>
  <si>
    <t>西吾妻衛生施設組合</t>
  </si>
  <si>
    <t>吾妻東部衛生施設組合</t>
  </si>
  <si>
    <t>館林地区消防組合</t>
  </si>
  <si>
    <t>利根沼田広域市町村圏振興整備組合</t>
  </si>
  <si>
    <t>渋川地区広域市町村圏振興整備組合</t>
  </si>
  <si>
    <t>富岡甘楽広域市町村圏振興整備組合</t>
  </si>
  <si>
    <t>群馬県市町村会館管理組合</t>
  </si>
  <si>
    <t>西吾妻環境衛生施設組合</t>
  </si>
  <si>
    <t>多野藤岡広域市町村圏振興整備組合</t>
  </si>
  <si>
    <t>吾妻広域町村圏振興整備組合</t>
  </si>
  <si>
    <t>利根沼田学校組合</t>
  </si>
  <si>
    <t>大泉町外二町環境衛生施設組合</t>
  </si>
  <si>
    <t>利根東部衛生施設組合</t>
  </si>
  <si>
    <t>神流町</t>
    <rPh sb="0" eb="1">
      <t>カミ</t>
    </rPh>
    <rPh sb="1" eb="2">
      <t>ナガレ</t>
    </rPh>
    <rPh sb="2" eb="3">
      <t>マチ</t>
    </rPh>
    <phoneticPr fontId="2"/>
  </si>
  <si>
    <t>玉村町</t>
    <rPh sb="0" eb="3">
      <t>タマムラマチ</t>
    </rPh>
    <phoneticPr fontId="2"/>
  </si>
  <si>
    <t>桐生地域医療組合</t>
    <rPh sb="2" eb="4">
      <t>チイキ</t>
    </rPh>
    <phoneticPr fontId="2"/>
  </si>
  <si>
    <t>沼田市外二箇村清掃施設組合</t>
    <rPh sb="4" eb="5">
      <t>2</t>
    </rPh>
    <phoneticPr fontId="2"/>
  </si>
  <si>
    <t>群馬県市町村総合事務組合</t>
    <rPh sb="0" eb="3">
      <t>グンマケン</t>
    </rPh>
    <rPh sb="3" eb="6">
      <t>シチョウソン</t>
    </rPh>
    <rPh sb="6" eb="8">
      <t>ソウゴウ</t>
    </rPh>
    <rPh sb="8" eb="10">
      <t>ジム</t>
    </rPh>
    <rPh sb="10" eb="12">
      <t>クミアイ</t>
    </rPh>
    <phoneticPr fontId="2"/>
  </si>
  <si>
    <t>西吾妻福祉病院組合</t>
    <rPh sb="0" eb="1">
      <t>ニシ</t>
    </rPh>
    <rPh sb="1" eb="3">
      <t>アガツマ</t>
    </rPh>
    <rPh sb="3" eb="5">
      <t>フクシ</t>
    </rPh>
    <rPh sb="5" eb="7">
      <t>ビョウイン</t>
    </rPh>
    <rPh sb="7" eb="9">
      <t>クミアイ</t>
    </rPh>
    <phoneticPr fontId="2"/>
  </si>
  <si>
    <t>太田市外三町広域清掃組合</t>
    <rPh sb="0" eb="3">
      <t>オオタシ</t>
    </rPh>
    <rPh sb="3" eb="4">
      <t>ホカ</t>
    </rPh>
    <rPh sb="4" eb="5">
      <t>3</t>
    </rPh>
    <rPh sb="5" eb="6">
      <t>チョウ</t>
    </rPh>
    <rPh sb="6" eb="8">
      <t>コウイキ</t>
    </rPh>
    <rPh sb="8" eb="10">
      <t>セイソウ</t>
    </rPh>
    <rPh sb="10" eb="12">
      <t>クミアイ</t>
    </rPh>
    <phoneticPr fontId="2"/>
  </si>
  <si>
    <t>沼田市</t>
    <rPh sb="0" eb="3">
      <t>ヌマタシ</t>
    </rPh>
    <phoneticPr fontId="2"/>
  </si>
  <si>
    <t>渋川市</t>
    <rPh sb="0" eb="3">
      <t>シブカワシ</t>
    </rPh>
    <phoneticPr fontId="2"/>
  </si>
  <si>
    <t>みどり市</t>
    <rPh sb="3" eb="4">
      <t>シ</t>
    </rPh>
    <phoneticPr fontId="2"/>
  </si>
  <si>
    <t>みなかみ町</t>
    <rPh sb="4" eb="5">
      <t>マチ</t>
    </rPh>
    <phoneticPr fontId="2"/>
  </si>
  <si>
    <t>東吾妻町</t>
    <rPh sb="0" eb="1">
      <t>ヒガシ</t>
    </rPh>
    <rPh sb="1" eb="4">
      <t>アガツママチ</t>
    </rPh>
    <phoneticPr fontId="2"/>
  </si>
  <si>
    <t>在職年数</t>
    <rPh sb="0" eb="2">
      <t>ザイショク</t>
    </rPh>
    <rPh sb="2" eb="4">
      <t>ネンスウ</t>
    </rPh>
    <phoneticPr fontId="2"/>
  </si>
  <si>
    <t>郵便番号</t>
    <rPh sb="0" eb="4">
      <t>ユウビンバンゴウ</t>
    </rPh>
    <phoneticPr fontId="2"/>
  </si>
  <si>
    <t>年月日</t>
    <rPh sb="0" eb="3">
      <t>ネンガッピ</t>
    </rPh>
    <phoneticPr fontId="2"/>
  </si>
  <si>
    <t>給料月額</t>
    <rPh sb="0" eb="2">
      <t>キュウリョウ</t>
    </rPh>
    <rPh sb="2" eb="4">
      <t>ゲツガク</t>
    </rPh>
    <phoneticPr fontId="2"/>
  </si>
  <si>
    <t>退職事由</t>
    <rPh sb="0" eb="2">
      <t>タイショク</t>
    </rPh>
    <rPh sb="2" eb="4">
      <t>ジユウ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</si>
  <si>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</si>
  <si>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級</t>
    <rPh sb="0" eb="1">
      <t>キュウ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</si>
  <si>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</si>
  <si>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</si>
  <si>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級‐号給</t>
    <rPh sb="0" eb="1">
      <t>キュウ</t>
    </rPh>
    <rPh sb="2" eb="3">
      <t>ゴウ</t>
    </rPh>
    <rPh sb="3" eb="4">
      <t>キュウ</t>
    </rPh>
    <phoneticPr fontId="2"/>
  </si>
  <si>
    <t>住　所</t>
    <rPh sb="0" eb="1">
      <t>ジュウ</t>
    </rPh>
    <rPh sb="2" eb="3">
      <t>ショ</t>
    </rPh>
    <phoneticPr fontId="2"/>
  </si>
  <si>
    <t>勧奨</t>
  </si>
  <si>
    <t>　</t>
  </si>
  <si>
    <t>始期</t>
    <rPh sb="0" eb="2">
      <t>シキ</t>
    </rPh>
    <phoneticPr fontId="2"/>
  </si>
  <si>
    <t>終期
（復職日前日）</t>
    <rPh sb="0" eb="2">
      <t>シュウキ</t>
    </rPh>
    <rPh sb="4" eb="6">
      <t>フクショク</t>
    </rPh>
    <rPh sb="6" eb="7">
      <t>ビ</t>
    </rPh>
    <rPh sb="7" eb="9">
      <t>ゼンジツ</t>
    </rPh>
    <phoneticPr fontId="2"/>
  </si>
  <si>
    <t>事由</t>
    <rPh sb="0" eb="2">
      <t>ジユウ</t>
    </rPh>
    <phoneticPr fontId="2"/>
  </si>
  <si>
    <r>
      <t>※　</t>
    </r>
    <r>
      <rPr>
        <b/>
        <u/>
        <sz val="11"/>
        <color indexed="10"/>
        <rFont val="HG丸ｺﾞｼｯｸM-PRO"/>
        <family val="3"/>
        <charset val="128"/>
      </rPr>
      <t>履歴書等の人事記録の写しを必ず添付してください。</t>
    </r>
    <rPh sb="2" eb="5">
      <t>リレキショ</t>
    </rPh>
    <rPh sb="5" eb="6">
      <t>トウ</t>
    </rPh>
    <rPh sb="7" eb="9">
      <t>ジンジ</t>
    </rPh>
    <rPh sb="9" eb="11">
      <t>キロク</t>
    </rPh>
    <rPh sb="12" eb="13">
      <t>ウツ</t>
    </rPh>
    <rPh sb="15" eb="16">
      <t>カナラ</t>
    </rPh>
    <rPh sb="17" eb="19">
      <t>テンプ</t>
    </rPh>
    <phoneticPr fontId="2"/>
  </si>
  <si>
    <t>施行日前日</t>
    <rPh sb="0" eb="2">
      <t>セコウ</t>
    </rPh>
    <rPh sb="2" eb="3">
      <t>ビ</t>
    </rPh>
    <rPh sb="3" eb="5">
      <t>ゼンジツ</t>
    </rPh>
    <phoneticPr fontId="2"/>
  </si>
  <si>
    <t>総合花子</t>
    <rPh sb="0" eb="2">
      <t>ソウゴウ</t>
    </rPh>
    <rPh sb="2" eb="4">
      <t>ハナコ</t>
    </rPh>
    <phoneticPr fontId="2"/>
  </si>
  <si>
    <t>課長</t>
    <rPh sb="0" eb="2">
      <t>カチョウ</t>
    </rPh>
    <phoneticPr fontId="2"/>
  </si>
  <si>
    <t>備考
（記入しないでください）</t>
    <rPh sb="0" eb="2">
      <t>ビコウ</t>
    </rPh>
    <rPh sb="5" eb="7">
      <t>キニュウ</t>
    </rPh>
    <phoneticPr fontId="2"/>
  </si>
  <si>
    <t>在級月数</t>
    <rPh sb="0" eb="2">
      <t>ザイキュウ</t>
    </rPh>
    <rPh sb="2" eb="4">
      <t>ツキスウ</t>
    </rPh>
    <phoneticPr fontId="2"/>
  </si>
  <si>
    <t>在級履歴
施行日前１０年以降の
在級の履歴</t>
    <rPh sb="0" eb="1">
      <t>ザイ</t>
    </rPh>
    <rPh sb="1" eb="2">
      <t>キュウ</t>
    </rPh>
    <rPh sb="2" eb="4">
      <t>リレキ</t>
    </rPh>
    <rPh sb="6" eb="8">
      <t>セコウ</t>
    </rPh>
    <rPh sb="8" eb="9">
      <t>ビ</t>
    </rPh>
    <rPh sb="9" eb="10">
      <t>マエ</t>
    </rPh>
    <rPh sb="12" eb="13">
      <t>ネン</t>
    </rPh>
    <rPh sb="13" eb="15">
      <t>イコウ</t>
    </rPh>
    <rPh sb="17" eb="18">
      <t>ザイ</t>
    </rPh>
    <rPh sb="18" eb="19">
      <t>キュウ</t>
    </rPh>
    <rPh sb="20" eb="22">
      <t>リレキ</t>
    </rPh>
    <phoneticPr fontId="2"/>
  </si>
  <si>
    <t>～</t>
    <phoneticPr fontId="2"/>
  </si>
  <si>
    <t>育休</t>
  </si>
  <si>
    <t>退職予定者（普通・勧奨・定年・その他の退職）に係る退職手当状況報告書</t>
    <rPh sb="0" eb="2">
      <t>タイショク</t>
    </rPh>
    <rPh sb="2" eb="5">
      <t>ヨテイシャ</t>
    </rPh>
    <rPh sb="6" eb="8">
      <t>フツウ</t>
    </rPh>
    <rPh sb="9" eb="11">
      <t>カンショウ</t>
    </rPh>
    <rPh sb="12" eb="14">
      <t>テイネン</t>
    </rPh>
    <rPh sb="17" eb="18">
      <t>タ</t>
    </rPh>
    <rPh sb="19" eb="21">
      <t>タイショク</t>
    </rPh>
    <rPh sb="23" eb="24">
      <t>カカ</t>
    </rPh>
    <rPh sb="25" eb="27">
      <t>タイショク</t>
    </rPh>
    <rPh sb="27" eb="29">
      <t>テアテ</t>
    </rPh>
    <rPh sb="29" eb="31">
      <t>ジョウキョウ</t>
    </rPh>
    <rPh sb="31" eb="34">
      <t>ホウコクショ</t>
    </rPh>
    <phoneticPr fontId="2"/>
  </si>
  <si>
    <t>前歴</t>
  </si>
  <si>
    <t>・子の生年月日
・前歴勤務先等</t>
    <rPh sb="1" eb="2">
      <t>コ</t>
    </rPh>
    <rPh sb="3" eb="5">
      <t>セイネン</t>
    </rPh>
    <rPh sb="5" eb="7">
      <t>ガッピ</t>
    </rPh>
    <rPh sb="9" eb="11">
      <t>ゼンレキ</t>
    </rPh>
    <rPh sb="11" eb="14">
      <t>キンムサキ</t>
    </rPh>
    <rPh sb="14" eb="15">
      <t>トウ</t>
    </rPh>
    <phoneticPr fontId="2"/>
  </si>
  <si>
    <t>退職時年齢</t>
    <rPh sb="0" eb="3">
      <t>タイショクジ</t>
    </rPh>
    <rPh sb="3" eb="5">
      <t>ネンレイ</t>
    </rPh>
    <phoneticPr fontId="2"/>
  </si>
  <si>
    <t>新定年年齢</t>
    <rPh sb="0" eb="1">
      <t>シン</t>
    </rPh>
    <rPh sb="1" eb="3">
      <t>テイネン</t>
    </rPh>
    <rPh sb="3" eb="5">
      <t>ネンレイ</t>
    </rPh>
    <phoneticPr fontId="2"/>
  </si>
  <si>
    <t>旧定年年齢</t>
    <rPh sb="0" eb="1">
      <t>キュウ</t>
    </rPh>
    <rPh sb="1" eb="5">
      <t>テイネンネンレイ</t>
    </rPh>
    <phoneticPr fontId="2"/>
  </si>
  <si>
    <t>氏名</t>
    <rPh sb="0" eb="2">
      <t>シメイ</t>
    </rPh>
    <phoneticPr fontId="2"/>
  </si>
  <si>
    <t>フリガナ</t>
    <phoneticPr fontId="2"/>
  </si>
  <si>
    <t>（新定年）</t>
    <rPh sb="1" eb="4">
      <t>シンテイネン</t>
    </rPh>
    <phoneticPr fontId="2"/>
  </si>
  <si>
    <t>（旧定年）</t>
    <rPh sb="1" eb="4">
      <t>キュウテイネン</t>
    </rPh>
    <phoneticPr fontId="2"/>
  </si>
  <si>
    <t>団体名</t>
    <rPh sb="0" eb="3">
      <t>ダンタイメイ</t>
    </rPh>
    <phoneticPr fontId="2"/>
  </si>
  <si>
    <t>給料の調整額</t>
    <rPh sb="0" eb="2">
      <t>キュウリョウ</t>
    </rPh>
    <rPh sb="3" eb="6">
      <t>チョウセイガク</t>
    </rPh>
    <phoneticPr fontId="2"/>
  </si>
  <si>
    <t>管理監督職勤務上限年齢調整額</t>
    <rPh sb="0" eb="14">
      <t>カンリカントクショクキンムジョウゲンネンレイチョウセイガク</t>
    </rPh>
    <phoneticPr fontId="2"/>
  </si>
  <si>
    <r>
      <t>退職日給料月額</t>
    </r>
    <r>
      <rPr>
        <sz val="8"/>
        <rFont val="HG丸ｺﾞｼｯｸM-PRO"/>
        <family val="3"/>
        <charset val="128"/>
      </rPr>
      <t xml:space="preserve"> (合計)</t>
    </r>
    <rPh sb="0" eb="7">
      <t>タイショクビキュウリョウゲツガク</t>
    </rPh>
    <rPh sb="9" eb="11">
      <t>ゴウケイ</t>
    </rPh>
    <phoneticPr fontId="2"/>
  </si>
  <si>
    <t>表番号</t>
    <rPh sb="0" eb="3">
      <t>ヒョウバンゴウ</t>
    </rPh>
    <phoneticPr fontId="2"/>
  </si>
  <si>
    <t>沼田市</t>
  </si>
  <si>
    <t>渋川市</t>
  </si>
  <si>
    <t>※その他</t>
    <rPh sb="3" eb="4">
      <t>タ</t>
    </rPh>
    <phoneticPr fontId="2"/>
  </si>
  <si>
    <t>桐医合</t>
    <rPh sb="1" eb="2">
      <t>イ</t>
    </rPh>
    <rPh sb="2" eb="3">
      <t>アイ</t>
    </rPh>
    <phoneticPr fontId="2"/>
  </si>
  <si>
    <t>館衛合</t>
    <rPh sb="0" eb="1">
      <t>タテ</t>
    </rPh>
    <rPh sb="1" eb="2">
      <t>エイ</t>
    </rPh>
    <rPh sb="2" eb="3">
      <t>アイ</t>
    </rPh>
    <phoneticPr fontId="2"/>
  </si>
  <si>
    <t>甘西環合</t>
    <rPh sb="1" eb="2">
      <t>セイ</t>
    </rPh>
    <rPh sb="2" eb="3">
      <t>カン</t>
    </rPh>
    <rPh sb="3" eb="4">
      <t>アイ</t>
    </rPh>
    <phoneticPr fontId="2"/>
  </si>
  <si>
    <t>西吾衛合</t>
    <rPh sb="0" eb="1">
      <t>ニシ</t>
    </rPh>
    <rPh sb="1" eb="2">
      <t>ワガ</t>
    </rPh>
    <rPh sb="2" eb="3">
      <t>エイ</t>
    </rPh>
    <rPh sb="3" eb="4">
      <t>アイ</t>
    </rPh>
    <phoneticPr fontId="2"/>
  </si>
  <si>
    <t>吾東衛合</t>
    <rPh sb="1" eb="2">
      <t>トウ</t>
    </rPh>
    <rPh sb="2" eb="3">
      <t>エイ</t>
    </rPh>
    <rPh sb="3" eb="4">
      <t>アイ</t>
    </rPh>
    <phoneticPr fontId="2"/>
  </si>
  <si>
    <t>館消合</t>
    <rPh sb="0" eb="1">
      <t>タテ</t>
    </rPh>
    <rPh sb="1" eb="2">
      <t>ショウ</t>
    </rPh>
    <rPh sb="2" eb="3">
      <t>アイ</t>
    </rPh>
    <phoneticPr fontId="2"/>
  </si>
  <si>
    <t>利広合</t>
    <rPh sb="0" eb="1">
      <t>リ</t>
    </rPh>
    <rPh sb="1" eb="2">
      <t>コウ</t>
    </rPh>
    <rPh sb="2" eb="3">
      <t>アイ</t>
    </rPh>
    <phoneticPr fontId="2"/>
  </si>
  <si>
    <t>渋広合</t>
    <rPh sb="0" eb="1">
      <t>シブ</t>
    </rPh>
    <rPh sb="1" eb="2">
      <t>コウ</t>
    </rPh>
    <rPh sb="2" eb="3">
      <t>アイ</t>
    </rPh>
    <phoneticPr fontId="2"/>
  </si>
  <si>
    <t>富広合</t>
    <rPh sb="0" eb="1">
      <t>トミ</t>
    </rPh>
    <rPh sb="1" eb="2">
      <t>コウ</t>
    </rPh>
    <rPh sb="2" eb="3">
      <t>アイ</t>
    </rPh>
    <phoneticPr fontId="2"/>
  </si>
  <si>
    <t>群会合</t>
    <rPh sb="0" eb="1">
      <t>グン</t>
    </rPh>
    <rPh sb="1" eb="2">
      <t>カイ</t>
    </rPh>
    <rPh sb="2" eb="3">
      <t>アイ</t>
    </rPh>
    <phoneticPr fontId="2"/>
  </si>
  <si>
    <t>西吾環合</t>
    <rPh sb="0" eb="1">
      <t>ニシ</t>
    </rPh>
    <rPh sb="1" eb="2">
      <t>ワガ</t>
    </rPh>
    <rPh sb="2" eb="3">
      <t>カン</t>
    </rPh>
    <rPh sb="3" eb="4">
      <t>アイ</t>
    </rPh>
    <phoneticPr fontId="2"/>
  </si>
  <si>
    <t>多広合</t>
    <rPh sb="0" eb="1">
      <t>タ</t>
    </rPh>
    <rPh sb="1" eb="2">
      <t>コウ</t>
    </rPh>
    <rPh sb="2" eb="3">
      <t>アイ</t>
    </rPh>
    <phoneticPr fontId="2"/>
  </si>
  <si>
    <t>吾広合</t>
    <rPh sb="0" eb="1">
      <t>ワガ</t>
    </rPh>
    <rPh sb="1" eb="2">
      <t>コウ</t>
    </rPh>
    <rPh sb="2" eb="3">
      <t>アイ</t>
    </rPh>
    <phoneticPr fontId="2"/>
  </si>
  <si>
    <t>沼清合</t>
    <rPh sb="0" eb="1">
      <t>ヌマ</t>
    </rPh>
    <rPh sb="1" eb="2">
      <t>セイ</t>
    </rPh>
    <rPh sb="2" eb="3">
      <t>アイ</t>
    </rPh>
    <phoneticPr fontId="2"/>
  </si>
  <si>
    <t>利学合</t>
    <rPh sb="0" eb="1">
      <t>リ</t>
    </rPh>
    <rPh sb="1" eb="2">
      <t>ガク</t>
    </rPh>
    <rPh sb="2" eb="3">
      <t>アイ</t>
    </rPh>
    <phoneticPr fontId="2"/>
  </si>
  <si>
    <t>大環合</t>
    <rPh sb="0" eb="1">
      <t>オオ</t>
    </rPh>
    <rPh sb="1" eb="2">
      <t>カン</t>
    </rPh>
    <rPh sb="2" eb="3">
      <t>アイ</t>
    </rPh>
    <phoneticPr fontId="2"/>
  </si>
  <si>
    <t>利東衛合</t>
    <rPh sb="0" eb="1">
      <t>リ</t>
    </rPh>
    <rPh sb="1" eb="2">
      <t>トウ</t>
    </rPh>
    <rPh sb="2" eb="3">
      <t>エイ</t>
    </rPh>
    <rPh sb="3" eb="4">
      <t>アイ</t>
    </rPh>
    <phoneticPr fontId="2"/>
  </si>
  <si>
    <t>西吾福合</t>
    <rPh sb="0" eb="1">
      <t>ニシ</t>
    </rPh>
    <rPh sb="1" eb="2">
      <t>ワガ</t>
    </rPh>
    <rPh sb="2" eb="3">
      <t>フク</t>
    </rPh>
    <rPh sb="3" eb="4">
      <t>アイ</t>
    </rPh>
    <phoneticPr fontId="2"/>
  </si>
  <si>
    <t>太清合</t>
    <rPh sb="0" eb="1">
      <t>タ</t>
    </rPh>
    <rPh sb="1" eb="2">
      <t>セイ</t>
    </rPh>
    <rPh sb="2" eb="3">
      <t>アイ</t>
    </rPh>
    <phoneticPr fontId="2"/>
  </si>
  <si>
    <t>群水合</t>
    <rPh sb="0" eb="3">
      <t>グンスイアイ</t>
    </rPh>
    <phoneticPr fontId="2"/>
  </si>
  <si>
    <t>群総合</t>
    <rPh sb="0" eb="1">
      <t>グン</t>
    </rPh>
    <rPh sb="1" eb="3">
      <t>ソウゴウ</t>
    </rPh>
    <phoneticPr fontId="2"/>
  </si>
  <si>
    <t>（退職時）</t>
    <rPh sb="1" eb="4">
      <t>タイショクジ</t>
    </rPh>
    <phoneticPr fontId="2"/>
  </si>
  <si>
    <r>
      <t>給料の調整額（</t>
    </r>
    <r>
      <rPr>
        <u/>
        <sz val="9"/>
        <rFont val="HG丸ｺﾞｼｯｸM-PRO"/>
        <family val="3"/>
        <charset val="128"/>
      </rPr>
      <t>退職時</t>
    </r>
    <r>
      <rPr>
        <sz val="9"/>
        <rFont val="HG丸ｺﾞｼｯｸM-PRO"/>
        <family val="3"/>
        <charset val="128"/>
      </rPr>
      <t>）</t>
    </r>
    <rPh sb="0" eb="2">
      <t>キュウリョウ</t>
    </rPh>
    <rPh sb="3" eb="6">
      <t>チョウセイガク</t>
    </rPh>
    <rPh sb="7" eb="10">
      <t>タイショクジ</t>
    </rPh>
    <phoneticPr fontId="2"/>
  </si>
  <si>
    <r>
      <t>管理監督職勤務上限年齢調整額（</t>
    </r>
    <r>
      <rPr>
        <u/>
        <sz val="9"/>
        <rFont val="HG丸ｺﾞｼｯｸM-PRO"/>
        <family val="3"/>
        <charset val="128"/>
      </rPr>
      <t>退職時</t>
    </r>
    <r>
      <rPr>
        <sz val="9"/>
        <rFont val="HG丸ｺﾞｼｯｸM-PRO"/>
        <family val="3"/>
        <charset val="128"/>
      </rPr>
      <t>）</t>
    </r>
    <rPh sb="0" eb="14">
      <t>カンリカントクショクキンムジョウゲンネンレイチョウセイガク</t>
    </rPh>
    <rPh sb="15" eb="18">
      <t>タイショクジ</t>
    </rPh>
    <phoneticPr fontId="2"/>
  </si>
  <si>
    <t>表番号</t>
    <rPh sb="0" eb="3">
      <t>ヒョウバンゴウ</t>
    </rPh>
    <phoneticPr fontId="2"/>
  </si>
  <si>
    <t>～</t>
    <phoneticPr fontId="2"/>
  </si>
  <si>
    <r>
      <t>休職・前歴等期間
（</t>
    </r>
    <r>
      <rPr>
        <u/>
        <sz val="9"/>
        <rFont val="HG丸ｺﾞｼｯｸM-PRO"/>
        <family val="3"/>
        <charset val="128"/>
      </rPr>
      <t>休職・前歴等期間が５以下の場合には、１段おきに記入</t>
    </r>
    <r>
      <rPr>
        <sz val="9"/>
        <rFont val="HG丸ｺﾞｼｯｸM-PRO"/>
        <family val="3"/>
        <charset val="128"/>
      </rPr>
      <t>）</t>
    </r>
    <rPh sb="0" eb="2">
      <t>キュウショク</t>
    </rPh>
    <rPh sb="3" eb="5">
      <t>ゼンレキ</t>
    </rPh>
    <rPh sb="5" eb="6">
      <t>トウ</t>
    </rPh>
    <rPh sb="6" eb="8">
      <t>キカン</t>
    </rPh>
    <rPh sb="11" eb="13">
      <t>キュウショク</t>
    </rPh>
    <rPh sb="14" eb="17">
      <t>ゼンレキトウ</t>
    </rPh>
    <rPh sb="17" eb="19">
      <t>キカン</t>
    </rPh>
    <rPh sb="21" eb="23">
      <t>イカ</t>
    </rPh>
    <rPh sb="24" eb="26">
      <t>バアイ</t>
    </rPh>
    <rPh sb="30" eb="31">
      <t>ダン</t>
    </rPh>
    <rPh sb="34" eb="36">
      <t>キニュウ</t>
    </rPh>
    <phoneticPr fontId="2"/>
  </si>
  <si>
    <t>群馬東部水道企業団</t>
    <rPh sb="0" eb="9">
      <t>グンマトウブスイドウキギョウダン</t>
    </rPh>
    <phoneticPr fontId="2"/>
  </si>
  <si>
    <t>上野村</t>
    <phoneticPr fontId="2"/>
  </si>
  <si>
    <t>吉岡町</t>
    <phoneticPr fontId="2"/>
  </si>
  <si>
    <t>榛東村</t>
    <phoneticPr fontId="2"/>
  </si>
  <si>
    <t>東吾妻町</t>
    <rPh sb="0" eb="4">
      <t>ヒガシアガツママチ</t>
    </rPh>
    <phoneticPr fontId="2"/>
  </si>
  <si>
    <t>みなかみ町</t>
    <rPh sb="4" eb="5">
      <t>マチ</t>
    </rPh>
    <phoneticPr fontId="2"/>
  </si>
  <si>
    <t>ソウゴウ　ハナコ</t>
    <phoneticPr fontId="2"/>
  </si>
  <si>
    <t>群馬県前橋市元総社町３３５－８　群馬県市町村会館　６階</t>
    <rPh sb="0" eb="10">
      <t>グンマケンマエバシシモトソウジャマチ</t>
    </rPh>
    <rPh sb="16" eb="24">
      <t>グンマケンシチョウソンカイカン</t>
    </rPh>
    <rPh sb="26" eb="27">
      <t>カイ</t>
    </rPh>
    <phoneticPr fontId="2"/>
  </si>
  <si>
    <t>群馬県教委</t>
    <rPh sb="0" eb="5">
      <t>グンマケンキョウイ</t>
    </rPh>
    <phoneticPr fontId="2"/>
  </si>
  <si>
    <t>町村一郎</t>
    <rPh sb="0" eb="2">
      <t>チョウソン</t>
    </rPh>
    <rPh sb="2" eb="4">
      <t>イチロウ</t>
    </rPh>
    <phoneticPr fontId="2"/>
  </si>
  <si>
    <t>※　１シートに３名まで入力できます。シートが不足する場合には適宜シートをコピーしてください。</t>
    <rPh sb="8" eb="9">
      <t>メイ</t>
    </rPh>
    <rPh sb="11" eb="13">
      <t>ニュウリョク</t>
    </rPh>
    <phoneticPr fontId="2"/>
  </si>
  <si>
    <r>
      <t>※　「団体コード」及び「職員番号」欄は、</t>
    </r>
    <r>
      <rPr>
        <u/>
        <sz val="11"/>
        <rFont val="HG丸ｺﾞｼｯｸM-PRO"/>
        <family val="3"/>
        <charset val="128"/>
      </rPr>
      <t>市町村職員共済組合と同一</t>
    </r>
    <r>
      <rPr>
        <sz val="11"/>
        <rFont val="HG丸ｺﾞｼｯｸM-PRO"/>
        <family val="3"/>
        <charset val="128"/>
      </rPr>
      <t>のものを必ず入力してください。</t>
    </r>
    <rPh sb="3" eb="5">
      <t>ダンタイ</t>
    </rPh>
    <rPh sb="9" eb="10">
      <t>オヨ</t>
    </rPh>
    <rPh sb="12" eb="14">
      <t>ショクイン</t>
    </rPh>
    <rPh sb="14" eb="16">
      <t>バンゴウ</t>
    </rPh>
    <rPh sb="17" eb="18">
      <t>ラン</t>
    </rPh>
    <rPh sb="20" eb="23">
      <t>シチョウソン</t>
    </rPh>
    <rPh sb="23" eb="25">
      <t>ショクイン</t>
    </rPh>
    <rPh sb="25" eb="27">
      <t>キョウサイ</t>
    </rPh>
    <rPh sb="27" eb="29">
      <t>クミアイ</t>
    </rPh>
    <rPh sb="30" eb="32">
      <t>ドウイツ</t>
    </rPh>
    <rPh sb="36" eb="37">
      <t>カナラ</t>
    </rPh>
    <rPh sb="38" eb="40">
      <t>ニュウリョク</t>
    </rPh>
    <phoneticPr fontId="2"/>
  </si>
  <si>
    <t>※ 「休職・前歴等期間」欄については、これらの期間が５つ以下の場合には、上記作成例のように間隔を１行あけて入力してください。</t>
    <rPh sb="3" eb="5">
      <t>キュウショク</t>
    </rPh>
    <rPh sb="6" eb="9">
      <t>ゼンレキトウ</t>
    </rPh>
    <rPh sb="9" eb="11">
      <t>キカン</t>
    </rPh>
    <rPh sb="12" eb="13">
      <t>ラン</t>
    </rPh>
    <rPh sb="23" eb="25">
      <t>キカン</t>
    </rPh>
    <rPh sb="28" eb="30">
      <t>イカ</t>
    </rPh>
    <rPh sb="31" eb="33">
      <t>バアイ</t>
    </rPh>
    <rPh sb="36" eb="38">
      <t>ジョウキ</t>
    </rPh>
    <rPh sb="38" eb="41">
      <t>サクセイレイ</t>
    </rPh>
    <rPh sb="45" eb="47">
      <t>カンカク</t>
    </rPh>
    <rPh sb="49" eb="50">
      <t>ギョウ</t>
    </rPh>
    <rPh sb="53" eb="55">
      <t>ニュウリョク</t>
    </rPh>
    <phoneticPr fontId="2"/>
  </si>
  <si>
    <r>
      <t xml:space="preserve">※ </t>
    </r>
    <r>
      <rPr>
        <u/>
        <sz val="11"/>
        <rFont val="HG丸ｺﾞｼｯｸM-PRO"/>
        <family val="3"/>
        <charset val="128"/>
      </rPr>
      <t>「新定年年齢」欄</t>
    </r>
    <r>
      <rPr>
        <sz val="8"/>
        <rFont val="HG丸ｺﾞｼｯｸM-PRO"/>
        <family val="3"/>
        <charset val="128"/>
      </rPr>
      <t>（退職年月日が令和4年度以前の場合には、入力不要）</t>
    </r>
    <r>
      <rPr>
        <u/>
        <sz val="11"/>
        <rFont val="HG丸ｺﾞｼｯｸM-PRO"/>
        <family val="3"/>
        <charset val="128"/>
      </rPr>
      <t>には、</t>
    </r>
    <r>
      <rPr>
        <b/>
        <u/>
        <sz val="11"/>
        <rFont val="HG丸ｺﾞｼｯｸM-PRO"/>
        <family val="3"/>
        <charset val="128"/>
      </rPr>
      <t>退職年月日時点における定年年齢</t>
    </r>
    <r>
      <rPr>
        <u/>
        <sz val="11"/>
        <rFont val="HG丸ｺﾞｼｯｸM-PRO"/>
        <family val="3"/>
        <charset val="128"/>
      </rPr>
      <t>を、「旧定年年齢」欄には、</t>
    </r>
    <r>
      <rPr>
        <b/>
        <u/>
        <sz val="11"/>
        <rFont val="HG丸ｺﾞｼｯｸM-PRO"/>
        <family val="3"/>
        <charset val="128"/>
      </rPr>
      <t>定年の引上げ</t>
    </r>
    <r>
      <rPr>
        <b/>
        <u/>
        <sz val="9"/>
        <rFont val="HG丸ｺﾞｼｯｸM-PRO"/>
        <family val="3"/>
        <charset val="128"/>
      </rPr>
      <t>（令和５年４月１日施行）</t>
    </r>
    <r>
      <rPr>
        <b/>
        <u/>
        <sz val="11"/>
        <rFont val="HG丸ｺﾞｼｯｸM-PRO"/>
        <family val="3"/>
        <charset val="128"/>
      </rPr>
      <t>前の定年年齢</t>
    </r>
    <r>
      <rPr>
        <u/>
        <sz val="11"/>
        <rFont val="HG丸ｺﾞｼｯｸM-PRO"/>
        <family val="3"/>
        <charset val="128"/>
      </rPr>
      <t>を入力してください</t>
    </r>
    <r>
      <rPr>
        <sz val="11"/>
        <rFont val="HG丸ｺﾞｼｯｸM-PRO"/>
        <family val="3"/>
        <charset val="128"/>
      </rPr>
      <t>。</t>
    </r>
    <rPh sb="3" eb="6">
      <t>シンテイネン</t>
    </rPh>
    <rPh sb="6" eb="8">
      <t>ネンレイ</t>
    </rPh>
    <rPh sb="9" eb="10">
      <t>ラン</t>
    </rPh>
    <rPh sb="11" eb="16">
      <t>タイショクネンガッピ</t>
    </rPh>
    <rPh sb="17" eb="19">
      <t>レイワ</t>
    </rPh>
    <rPh sb="20" eb="22">
      <t>ネンド</t>
    </rPh>
    <rPh sb="22" eb="24">
      <t>イゼン</t>
    </rPh>
    <rPh sb="25" eb="27">
      <t>バアイ</t>
    </rPh>
    <rPh sb="30" eb="32">
      <t>ニュウリョク</t>
    </rPh>
    <rPh sb="32" eb="34">
      <t>フヨウ</t>
    </rPh>
    <rPh sb="38" eb="45">
      <t>タイショクネンガッピジテン</t>
    </rPh>
    <rPh sb="49" eb="51">
      <t>テイネン</t>
    </rPh>
    <rPh sb="51" eb="53">
      <t>ネンレイ</t>
    </rPh>
    <rPh sb="56" eb="57">
      <t>キュウ</t>
    </rPh>
    <rPh sb="57" eb="59">
      <t>テイネン</t>
    </rPh>
    <rPh sb="59" eb="61">
      <t>ネンレイ</t>
    </rPh>
    <rPh sb="62" eb="63">
      <t>ラン</t>
    </rPh>
    <rPh sb="66" eb="68">
      <t>テイネン</t>
    </rPh>
    <rPh sb="69" eb="71">
      <t>ヒキア</t>
    </rPh>
    <rPh sb="73" eb="75">
      <t>レイワ</t>
    </rPh>
    <rPh sb="76" eb="77">
      <t>ネン</t>
    </rPh>
    <rPh sb="78" eb="79">
      <t>ガツ</t>
    </rPh>
    <rPh sb="80" eb="81">
      <t>ニチ</t>
    </rPh>
    <rPh sb="81" eb="83">
      <t>セコウ</t>
    </rPh>
    <rPh sb="84" eb="85">
      <t>マエ</t>
    </rPh>
    <rPh sb="86" eb="90">
      <t>テイネンネンレイ</t>
    </rPh>
    <rPh sb="91" eb="93">
      <t>ニュウリョク</t>
    </rPh>
    <phoneticPr fontId="2"/>
  </si>
  <si>
    <r>
      <t>※　</t>
    </r>
    <r>
      <rPr>
        <u/>
        <sz val="11"/>
        <rFont val="HG丸ｺﾞｼｯｸM-PRO"/>
        <family val="3"/>
        <charset val="128"/>
      </rPr>
      <t>退職手当の計算に必要となりますので、給料表番号</t>
    </r>
    <r>
      <rPr>
        <sz val="9"/>
        <rFont val="HG丸ｺﾞｼｯｸM-PRO"/>
        <family val="3"/>
        <charset val="128"/>
      </rPr>
      <t>（「給料履歴」欄及び「在級履歴」欄）</t>
    </r>
    <r>
      <rPr>
        <u/>
        <sz val="11"/>
        <rFont val="HG丸ｺﾞｼｯｸM-PRO"/>
        <family val="3"/>
        <charset val="128"/>
      </rPr>
      <t>も必ず入力してください</t>
    </r>
    <r>
      <rPr>
        <sz val="11"/>
        <rFont val="HG丸ｺﾞｼｯｸM-PRO"/>
        <family val="3"/>
        <charset val="128"/>
      </rPr>
      <t xml:space="preserve">。 </t>
    </r>
    <r>
      <rPr>
        <sz val="9"/>
        <rFont val="HG丸ｺﾞｼｯｸM-PRO"/>
        <family val="3"/>
        <charset val="128"/>
      </rPr>
      <t>※給料表の適用を異にしたことがある場合（例：行１→行２）など、入力にご注意ください。</t>
    </r>
    <rPh sb="2" eb="6">
      <t>タイショクテアテ</t>
    </rPh>
    <rPh sb="7" eb="9">
      <t>ケイサン</t>
    </rPh>
    <rPh sb="10" eb="12">
      <t>ヒツヨウ</t>
    </rPh>
    <rPh sb="20" eb="25">
      <t>キュウリョウヒョウバンゴウ</t>
    </rPh>
    <rPh sb="27" eb="31">
      <t>キュウリョウリレキ</t>
    </rPh>
    <rPh sb="32" eb="33">
      <t>ラン</t>
    </rPh>
    <rPh sb="33" eb="34">
      <t>オヨ</t>
    </rPh>
    <rPh sb="36" eb="40">
      <t>ザイキュウリレキ</t>
    </rPh>
    <rPh sb="41" eb="42">
      <t>ラン</t>
    </rPh>
    <rPh sb="44" eb="45">
      <t>カナラ</t>
    </rPh>
    <rPh sb="46" eb="48">
      <t>ニュウリョク</t>
    </rPh>
    <rPh sb="57" eb="60">
      <t>キュウリョウヒョウ</t>
    </rPh>
    <rPh sb="61" eb="63">
      <t>テキヨウ</t>
    </rPh>
    <rPh sb="64" eb="65">
      <t>イ</t>
    </rPh>
    <rPh sb="73" eb="75">
      <t>バアイ</t>
    </rPh>
    <rPh sb="76" eb="77">
      <t>レイ</t>
    </rPh>
    <rPh sb="78" eb="79">
      <t>ギョウ</t>
    </rPh>
    <rPh sb="81" eb="82">
      <t>ギョウ</t>
    </rPh>
    <rPh sb="87" eb="89">
      <t>ニュウリョク</t>
    </rPh>
    <rPh sb="91" eb="93">
      <t>チュウイ</t>
    </rPh>
    <phoneticPr fontId="2"/>
  </si>
  <si>
    <r>
      <t xml:space="preserve">※ </t>
    </r>
    <r>
      <rPr>
        <u/>
        <sz val="11"/>
        <rFont val="HG丸ｺﾞｼｯｸM-PRO"/>
        <family val="3"/>
        <charset val="128"/>
      </rPr>
      <t>「給料の調整額」欄及び「管理監督職勤務上限年齢調整額」欄については、</t>
    </r>
    <r>
      <rPr>
        <b/>
        <u/>
        <sz val="11"/>
        <rFont val="HG丸ｺﾞｼｯｸM-PRO"/>
        <family val="3"/>
        <charset val="128"/>
      </rPr>
      <t>これらの調整額が支給されている場合</t>
    </r>
    <r>
      <rPr>
        <u/>
        <sz val="11"/>
        <rFont val="HG丸ｺﾞｼｯｸM-PRO"/>
        <family val="3"/>
        <charset val="128"/>
      </rPr>
      <t>には、退職年月日における金額を</t>
    </r>
    <r>
      <rPr>
        <b/>
        <u/>
        <sz val="11"/>
        <rFont val="HG丸ｺﾞｼｯｸM-PRO"/>
        <family val="3"/>
        <charset val="128"/>
      </rPr>
      <t>必ず</t>
    </r>
    <r>
      <rPr>
        <u/>
        <sz val="11"/>
        <rFont val="HG丸ｺﾞｼｯｸM-PRO"/>
        <family val="3"/>
        <charset val="128"/>
      </rPr>
      <t>入力してください</t>
    </r>
    <r>
      <rPr>
        <sz val="11"/>
        <rFont val="HG丸ｺﾞｼｯｸM-PRO"/>
        <family val="3"/>
        <charset val="128"/>
      </rPr>
      <t>。</t>
    </r>
    <rPh sb="3" eb="5">
      <t>キュウリョウ</t>
    </rPh>
    <rPh sb="6" eb="9">
      <t>チョウセイガク</t>
    </rPh>
    <rPh sb="10" eb="11">
      <t>ラン</t>
    </rPh>
    <rPh sb="11" eb="12">
      <t>オヨ</t>
    </rPh>
    <rPh sb="14" eb="28">
      <t>カンリカントクショクキンムジョウゲンネンレイチョウセイガク</t>
    </rPh>
    <rPh sb="29" eb="30">
      <t>ラン</t>
    </rPh>
    <rPh sb="40" eb="43">
      <t>チョウセイガク</t>
    </rPh>
    <rPh sb="44" eb="46">
      <t>シキュウ</t>
    </rPh>
    <rPh sb="51" eb="53">
      <t>バアイ</t>
    </rPh>
    <rPh sb="56" eb="58">
      <t>タイショク</t>
    </rPh>
    <rPh sb="58" eb="61">
      <t>ネンガッピ</t>
    </rPh>
    <rPh sb="65" eb="67">
      <t>キンガク</t>
    </rPh>
    <rPh sb="68" eb="69">
      <t>カナラ</t>
    </rPh>
    <rPh sb="70" eb="72">
      <t>ニュウリョク</t>
    </rPh>
    <phoneticPr fontId="2"/>
  </si>
  <si>
    <r>
      <t>※　上記の作成例の</t>
    </r>
    <r>
      <rPr>
        <b/>
        <sz val="11"/>
        <color indexed="12"/>
        <rFont val="HG丸ｺﾞｼｯｸM-PRO"/>
        <family val="3"/>
        <charset val="128"/>
      </rPr>
      <t>太字</t>
    </r>
    <r>
      <rPr>
        <sz val="11"/>
        <rFont val="HG丸ｺﾞｼｯｸM-PRO"/>
        <family val="3"/>
        <charset val="128"/>
      </rPr>
      <t>の箇所を入力又は選択してください。</t>
    </r>
    <rPh sb="2" eb="4">
      <t>ジョウキ</t>
    </rPh>
    <rPh sb="5" eb="7">
      <t>サクセイ</t>
    </rPh>
    <rPh sb="7" eb="8">
      <t>レイ</t>
    </rPh>
    <rPh sb="9" eb="10">
      <t>フト</t>
    </rPh>
    <rPh sb="10" eb="11">
      <t>ジ</t>
    </rPh>
    <rPh sb="12" eb="14">
      <t>カショ</t>
    </rPh>
    <rPh sb="15" eb="17">
      <t>ニュウリョク</t>
    </rPh>
    <rPh sb="19" eb="21">
      <t>センタク</t>
    </rPh>
    <phoneticPr fontId="2"/>
  </si>
  <si>
    <t>※ 「給料履歴」欄については、退職年月日の直前にあった給料異動の履歴の他に、給与改定以外の理由による減額があった場合には、その前日の給料月額を入力してください。</t>
    <rPh sb="3" eb="7">
      <t>キュウリョウリレキ</t>
    </rPh>
    <rPh sb="8" eb="9">
      <t>ラン</t>
    </rPh>
    <rPh sb="15" eb="17">
      <t>タイショク</t>
    </rPh>
    <rPh sb="17" eb="20">
      <t>ネンガッピ</t>
    </rPh>
    <rPh sb="21" eb="23">
      <t>チョクゼン</t>
    </rPh>
    <rPh sb="27" eb="29">
      <t>キュウリョウ</t>
    </rPh>
    <rPh sb="29" eb="31">
      <t>イドウ</t>
    </rPh>
    <rPh sb="32" eb="34">
      <t>リレキ</t>
    </rPh>
    <rPh sb="35" eb="36">
      <t>ホカ</t>
    </rPh>
    <rPh sb="38" eb="42">
      <t>キュウヨカイテイ</t>
    </rPh>
    <rPh sb="42" eb="44">
      <t>イガイ</t>
    </rPh>
    <rPh sb="45" eb="47">
      <t>リユウ</t>
    </rPh>
    <rPh sb="50" eb="52">
      <t>ゲンガク</t>
    </rPh>
    <rPh sb="56" eb="58">
      <t>バアイ</t>
    </rPh>
    <rPh sb="63" eb="65">
      <t>ゼンジツ</t>
    </rPh>
    <rPh sb="66" eb="68">
      <t>キュウリョウ</t>
    </rPh>
    <rPh sb="68" eb="70">
      <t>ゲツガク</t>
    </rPh>
    <rPh sb="71" eb="73">
      <t>ニュウリョク</t>
    </rPh>
    <phoneticPr fontId="2"/>
  </si>
  <si>
    <t>給料履歴
施行日前日の（級‐号給）
及び
退職日直前の（級‐号給）の履歴
※ 給与改定以外の理由による減額があった
場合にはその前日の（級‐号給）</t>
    <rPh sb="0" eb="1">
      <t>キュウ</t>
    </rPh>
    <rPh sb="1" eb="2">
      <t>リョウ</t>
    </rPh>
    <rPh sb="2" eb="4">
      <t>リレキ</t>
    </rPh>
    <rPh sb="6" eb="8">
      <t>セコウ</t>
    </rPh>
    <rPh sb="8" eb="9">
      <t>ビ</t>
    </rPh>
    <rPh sb="9" eb="10">
      <t>ゼン</t>
    </rPh>
    <rPh sb="10" eb="11">
      <t>ジツ</t>
    </rPh>
    <rPh sb="19" eb="20">
      <t>オヨ</t>
    </rPh>
    <rPh sb="22" eb="24">
      <t>タイショク</t>
    </rPh>
    <rPh sb="24" eb="25">
      <t>ビ</t>
    </rPh>
    <rPh sb="25" eb="27">
      <t>チョクゼン</t>
    </rPh>
    <rPh sb="29" eb="30">
      <t>キュウ</t>
    </rPh>
    <rPh sb="31" eb="33">
      <t>ゴウキュウ</t>
    </rPh>
    <rPh sb="35" eb="37">
      <t>リレキ</t>
    </rPh>
    <rPh sb="41" eb="45">
      <t>キュウヨカイテイ</t>
    </rPh>
    <rPh sb="45" eb="47">
      <t>イガイ</t>
    </rPh>
    <rPh sb="48" eb="50">
      <t>リユウ</t>
    </rPh>
    <rPh sb="53" eb="55">
      <t>ゲンガク</t>
    </rPh>
    <rPh sb="60" eb="62">
      <t>バアイ</t>
    </rPh>
    <rPh sb="66" eb="68">
      <t>ゼンジツ</t>
    </rPh>
    <phoneticPr fontId="2"/>
  </si>
  <si>
    <t>3-113</t>
    <phoneticPr fontId="2"/>
  </si>
  <si>
    <t>5-14</t>
    <phoneticPr fontId="2"/>
  </si>
  <si>
    <t>6-64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</si>
</sst>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#&quot;円&quot;"/>
    <numFmt numFmtId="177" formatCode="#,###&quot;歳&quot;"/>
    <numFmt numFmtId="178" formatCode="0_ "/>
    <numFmt numFmtId="179" formatCode="[$-411]ggge&quot;年&quot;m&quot;月&quot;d&quot;日&quot;;@"/>
    <numFmt numFmtId="180" formatCode="#&quot;級&quot;"/>
    <numFmt numFmtId="181" formatCode="&quot;　号&quot;\-###&quot;月&quot;"/>
    <numFmt numFmtId="182" formatCode="[&lt;=999]000;[&lt;=99999]000\-00;000\-0000"/>
    <numFmt numFmtId="183" formatCode="[$-411]ge\.m\.d&quot;生&quot;"/>
    <numFmt numFmtId="184" formatCode="0_);[Red]\(0\)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u/>
      <sz val="11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u/>
      <sz val="9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b/>
      <sz val="9"/>
      <color rgb="FF0000FF"/>
      <name val="HG丸ｺﾞｼｯｸM-PRO"/>
      <family val="3"/>
      <charset val="128"/>
    </font>
    <font>
      <b/>
      <sz val="10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4F3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>
      <alignment vertical="center"/>
    </xf>
  </cellStyleXfs>
  <cellXfs count="3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 shrinkToFit="1"/>
    </xf>
    <xf numFmtId="57" fontId="4" fillId="0" borderId="1" xfId="0" applyNumberFormat="1" applyFont="1" applyBorder="1" applyAlignment="1" applyProtection="1">
      <alignment horizontal="distributed" vertical="center" justifyLastLine="1"/>
      <protection locked="0"/>
    </xf>
    <xf numFmtId="57" fontId="4" fillId="0" borderId="2" xfId="0" applyNumberFormat="1" applyFont="1" applyBorder="1" applyAlignment="1" applyProtection="1">
      <alignment horizontal="distributed" vertical="center" justifyLastLine="1"/>
      <protection locked="0"/>
    </xf>
    <xf numFmtId="57" fontId="4" fillId="0" borderId="3" xfId="0" applyNumberFormat="1" applyFont="1" applyBorder="1" applyAlignment="1" applyProtection="1">
      <alignment horizontal="distributed" vertical="center" justifyLastLine="1"/>
      <protection locked="0"/>
    </xf>
    <xf numFmtId="57" fontId="4" fillId="0" borderId="5" xfId="0" applyNumberFormat="1" applyFont="1" applyBorder="1" applyAlignment="1" applyProtection="1">
      <alignment horizontal="distributed" vertical="center" justifyLastLine="1"/>
      <protection locked="0"/>
    </xf>
    <xf numFmtId="49" fontId="4" fillId="0" borderId="6" xfId="0" applyNumberFormat="1" applyFont="1" applyBorder="1" applyAlignment="1" applyProtection="1">
      <alignment horizontal="distributed" vertical="center" justifyLastLine="1"/>
      <protection locked="0"/>
    </xf>
    <xf numFmtId="176" fontId="4" fillId="0" borderId="7" xfId="0" applyNumberFormat="1" applyFont="1" applyBorder="1" applyAlignment="1" applyProtection="1">
      <alignment horizontal="right" vertical="center" justifyLastLine="1"/>
      <protection locked="0"/>
    </xf>
    <xf numFmtId="57" fontId="4" fillId="0" borderId="8" xfId="0" applyNumberFormat="1" applyFont="1" applyBorder="1" applyAlignment="1" applyProtection="1">
      <alignment horizontal="distributed" vertical="center" justifyLastLine="1"/>
      <protection locked="0"/>
    </xf>
    <xf numFmtId="49" fontId="4" fillId="0" borderId="9" xfId="0" applyNumberFormat="1" applyFont="1" applyBorder="1" applyAlignment="1" applyProtection="1">
      <alignment horizontal="distributed" vertical="center" justifyLastLine="1"/>
      <protection locked="0"/>
    </xf>
    <xf numFmtId="176" fontId="4" fillId="0" borderId="10" xfId="0" applyNumberFormat="1" applyFont="1" applyBorder="1" applyAlignment="1" applyProtection="1">
      <alignment horizontal="right" vertical="center" justifyLastLine="1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57" fontId="4" fillId="0" borderId="13" xfId="0" applyNumberFormat="1" applyFont="1" applyBorder="1" applyAlignment="1" applyProtection="1">
      <alignment horizontal="distributed" vertical="center" justifyLastLine="1"/>
      <protection locked="0"/>
    </xf>
    <xf numFmtId="0" fontId="4" fillId="0" borderId="0" xfId="0" applyFont="1" applyAlignment="1" applyProtection="1">
      <alignment horizontal="distributed" vertical="center" textRotation="255"/>
      <protection locked="0"/>
    </xf>
    <xf numFmtId="0" fontId="4" fillId="0" borderId="15" xfId="0" applyFont="1" applyBorder="1" applyAlignment="1" applyProtection="1">
      <alignment horizontal="distributed" justifyLastLine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57" fontId="4" fillId="0" borderId="21" xfId="0" applyNumberFormat="1" applyFont="1" applyBorder="1" applyAlignment="1" applyProtection="1">
      <alignment horizontal="distributed" vertical="center"/>
      <protection hidden="1"/>
    </xf>
    <xf numFmtId="57" fontId="4" fillId="0" borderId="23" xfId="0" applyNumberFormat="1" applyFont="1" applyBorder="1" applyAlignment="1" applyProtection="1">
      <alignment horizontal="distributed" vertical="center"/>
      <protection hidden="1"/>
    </xf>
    <xf numFmtId="0" fontId="4" fillId="0" borderId="23" xfId="0" applyFont="1" applyBorder="1" applyAlignment="1" applyProtection="1">
      <alignment horizontal="distributed" vertical="center"/>
      <protection hidden="1"/>
    </xf>
    <xf numFmtId="0" fontId="4" fillId="0" borderId="24" xfId="0" applyFont="1" applyBorder="1" applyAlignment="1" applyProtection="1">
      <alignment horizontal="distributed"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distributed" vertical="center" justifyLastLine="1"/>
      <protection hidden="1"/>
    </xf>
    <xf numFmtId="0" fontId="4" fillId="0" borderId="17" xfId="0" applyFont="1" applyBorder="1" applyAlignment="1" applyProtection="1">
      <alignment vertical="center"/>
      <protection hidden="1"/>
    </xf>
    <xf numFmtId="57" fontId="4" fillId="0" borderId="28" xfId="0" applyNumberFormat="1" applyFont="1" applyBorder="1" applyAlignment="1" applyProtection="1">
      <alignment horizontal="distributed" vertical="center" justifyLastLine="1"/>
      <protection locked="0"/>
    </xf>
    <xf numFmtId="49" fontId="4" fillId="0" borderId="29" xfId="0" applyNumberFormat="1" applyFont="1" applyBorder="1" applyAlignment="1" applyProtection="1">
      <alignment horizontal="distributed" vertical="center" justifyLastLine="1"/>
      <protection locked="0"/>
    </xf>
    <xf numFmtId="176" fontId="4" fillId="0" borderId="30" xfId="0" applyNumberFormat="1" applyFont="1" applyBorder="1" applyAlignment="1" applyProtection="1">
      <alignment horizontal="right" vertical="center" justifyLastLine="1"/>
      <protection locked="0"/>
    </xf>
    <xf numFmtId="57" fontId="4" fillId="0" borderId="33" xfId="0" applyNumberFormat="1" applyFont="1" applyBorder="1" applyAlignment="1" applyProtection="1">
      <alignment horizontal="distributed" vertical="center" justifyLastLine="1"/>
      <protection locked="0"/>
    </xf>
    <xf numFmtId="57" fontId="4" fillId="0" borderId="37" xfId="0" applyNumberFormat="1" applyFont="1" applyBorder="1" applyAlignment="1" applyProtection="1">
      <alignment horizontal="distributed" vertical="center" justifyLastLine="1"/>
      <protection locked="0"/>
    </xf>
    <xf numFmtId="49" fontId="4" fillId="0" borderId="65" xfId="0" applyNumberFormat="1" applyFont="1" applyBorder="1" applyAlignment="1" applyProtection="1">
      <alignment horizontal="distributed" vertical="center" justifyLastLine="1"/>
      <protection locked="0"/>
    </xf>
    <xf numFmtId="176" fontId="4" fillId="0" borderId="25" xfId="0" applyNumberFormat="1" applyFont="1" applyBorder="1" applyAlignment="1" applyProtection="1">
      <alignment horizontal="right" vertical="center" justifyLastLine="1"/>
      <protection locked="0"/>
    </xf>
    <xf numFmtId="57" fontId="4" fillId="0" borderId="74" xfId="0" applyNumberFormat="1" applyFont="1" applyBorder="1" applyAlignment="1" applyProtection="1">
      <alignment horizontal="distributed" vertical="center" justifyLastLine="1"/>
      <protection locked="0"/>
    </xf>
    <xf numFmtId="49" fontId="4" fillId="0" borderId="34" xfId="0" applyNumberFormat="1" applyFont="1" applyBorder="1" applyAlignment="1" applyProtection="1">
      <alignment horizontal="distributed" vertical="center" justifyLastLine="1"/>
      <protection locked="0"/>
    </xf>
    <xf numFmtId="176" fontId="4" fillId="0" borderId="75" xfId="0" applyNumberFormat="1" applyFont="1" applyBorder="1" applyAlignment="1" applyProtection="1">
      <alignment horizontal="right" vertical="center" justifyLastLine="1"/>
      <protection locked="0"/>
    </xf>
    <xf numFmtId="176" fontId="4" fillId="0" borderId="77" xfId="0" applyNumberFormat="1" applyFont="1" applyBorder="1" applyAlignment="1" applyProtection="1">
      <alignment horizontal="right" vertical="center" justifyLastLine="1"/>
      <protection locked="0"/>
    </xf>
    <xf numFmtId="176" fontId="4" fillId="0" borderId="78" xfId="0" applyNumberFormat="1" applyFont="1" applyBorder="1" applyAlignment="1" applyProtection="1">
      <alignment horizontal="right" vertical="center" justifyLastLine="1"/>
      <protection locked="0"/>
    </xf>
    <xf numFmtId="184" fontId="4" fillId="0" borderId="80" xfId="0" applyNumberFormat="1" applyFont="1" applyBorder="1" applyAlignment="1" applyProtection="1">
      <alignment horizontal="distributed" vertical="center" justifyLastLine="1"/>
      <protection locked="0"/>
    </xf>
    <xf numFmtId="184" fontId="11" fillId="0" borderId="81" xfId="0" applyNumberFormat="1" applyFont="1" applyBorder="1" applyAlignment="1" applyProtection="1">
      <alignment horizontal="distributed" vertical="center" justifyLastLine="1"/>
      <protection locked="0"/>
    </xf>
    <xf numFmtId="184" fontId="4" fillId="0" borderId="82" xfId="0" applyNumberFormat="1" applyFont="1" applyBorder="1" applyAlignment="1" applyProtection="1">
      <alignment horizontal="distributed" vertical="center" justifyLastLine="1"/>
      <protection locked="0"/>
    </xf>
    <xf numFmtId="184" fontId="4" fillId="0" borderId="79" xfId="0" applyNumberFormat="1" applyFont="1" applyBorder="1" applyAlignment="1" applyProtection="1">
      <alignment horizontal="distributed" vertical="center" justifyLastLine="1"/>
      <protection locked="0"/>
    </xf>
    <xf numFmtId="179" fontId="4" fillId="2" borderId="18" xfId="0" applyNumberFormat="1" applyFont="1" applyFill="1" applyBorder="1" applyAlignment="1" applyProtection="1">
      <alignment horizontal="distributed" vertical="center" justifyLastLine="1"/>
      <protection hidden="1"/>
    </xf>
    <xf numFmtId="179" fontId="4" fillId="2" borderId="22" xfId="0" applyNumberFormat="1" applyFont="1" applyFill="1" applyBorder="1" applyAlignment="1" applyProtection="1">
      <alignment horizontal="distributed" vertical="center" justifyLastLine="1"/>
      <protection hidden="1"/>
    </xf>
    <xf numFmtId="179" fontId="4" fillId="2" borderId="66" xfId="0" applyNumberFormat="1" applyFont="1" applyFill="1" applyBorder="1" applyAlignment="1" applyProtection="1">
      <alignment horizontal="distributed" vertical="center" justifyLastLine="1"/>
      <protection hidden="1"/>
    </xf>
    <xf numFmtId="179" fontId="4" fillId="2" borderId="11" xfId="0" applyNumberFormat="1" applyFont="1" applyFill="1" applyBorder="1" applyAlignment="1" applyProtection="1">
      <alignment horizontal="distributed" vertical="center" justifyLastLine="1"/>
      <protection hidden="1"/>
    </xf>
    <xf numFmtId="176" fontId="4" fillId="2" borderId="76" xfId="0" applyNumberFormat="1" applyFont="1" applyFill="1" applyBorder="1" applyAlignment="1">
      <alignment horizontal="right" vertical="center" justifyLastLine="1"/>
    </xf>
    <xf numFmtId="179" fontId="4" fillId="2" borderId="20" xfId="0" applyNumberFormat="1" applyFont="1" applyFill="1" applyBorder="1" applyAlignment="1" applyProtection="1">
      <alignment horizontal="distributed" vertical="center" justifyLastLine="1"/>
      <protection hidden="1"/>
    </xf>
    <xf numFmtId="179" fontId="4" fillId="2" borderId="19" xfId="0" applyNumberFormat="1" applyFont="1" applyFill="1" applyBorder="1" applyAlignment="1" applyProtection="1">
      <alignment horizontal="distributed" vertical="center" justifyLastLine="1"/>
      <protection hidden="1"/>
    </xf>
    <xf numFmtId="181" fontId="4" fillId="2" borderId="10" xfId="0" applyNumberFormat="1" applyFont="1" applyFill="1" applyBorder="1" applyAlignment="1" applyProtection="1">
      <alignment horizontal="right" vertical="center" justifyLastLine="1"/>
      <protection hidden="1"/>
    </xf>
    <xf numFmtId="0" fontId="4" fillId="0" borderId="5" xfId="0" applyFont="1" applyBorder="1" applyAlignment="1" applyProtection="1">
      <alignment horizontal="distributed" vertical="center" justifyLastLine="1"/>
      <protection hidden="1"/>
    </xf>
    <xf numFmtId="0" fontId="13" fillId="0" borderId="83" xfId="0" applyFont="1" applyBorder="1" applyAlignment="1" applyProtection="1">
      <alignment horizontal="distributed" vertical="center" justifyLastLine="1"/>
      <protection hidden="1"/>
    </xf>
    <xf numFmtId="0" fontId="4" fillId="0" borderId="6" xfId="0" applyFont="1" applyBorder="1" applyAlignment="1" applyProtection="1">
      <alignment horizontal="distributed" vertical="center" justifyLastLine="1"/>
      <protection hidden="1"/>
    </xf>
    <xf numFmtId="0" fontId="4" fillId="0" borderId="7" xfId="0" applyFont="1" applyBorder="1" applyAlignment="1" applyProtection="1">
      <alignment horizontal="distributed" vertical="center" justifyLastLine="1"/>
      <protection hidden="1"/>
    </xf>
    <xf numFmtId="0" fontId="4" fillId="0" borderId="16" xfId="0" applyFont="1" applyBorder="1" applyAlignment="1" applyProtection="1">
      <alignment horizontal="distributed" vertical="center" justifyLastLine="1"/>
      <protection hidden="1"/>
    </xf>
    <xf numFmtId="57" fontId="16" fillId="0" borderId="59" xfId="0" applyNumberFormat="1" applyFont="1" applyBorder="1" applyAlignment="1" applyProtection="1">
      <alignment horizontal="distributed" vertical="center" wrapText="1" justifyLastLine="1"/>
      <protection locked="0"/>
    </xf>
    <xf numFmtId="57" fontId="16" fillId="0" borderId="35" xfId="0" applyNumberFormat="1" applyFont="1" applyBorder="1" applyAlignment="1" applyProtection="1">
      <alignment horizontal="distributed" vertical="center" wrapText="1" justifyLastLine="1"/>
      <protection locked="0"/>
    </xf>
    <xf numFmtId="0" fontId="4" fillId="0" borderId="80" xfId="0" applyFont="1" applyBorder="1" applyAlignment="1" applyProtection="1">
      <alignment horizontal="distributed" vertical="center" justifyLastLine="1"/>
      <protection hidden="1"/>
    </xf>
    <xf numFmtId="180" fontId="4" fillId="0" borderId="84" xfId="0" applyNumberFormat="1" applyFont="1" applyBorder="1" applyAlignment="1" applyProtection="1">
      <alignment horizontal="right" vertical="center" justifyLastLine="1"/>
      <protection hidden="1"/>
    </xf>
    <xf numFmtId="180" fontId="4" fillId="0" borderId="85" xfId="0" applyNumberFormat="1" applyFont="1" applyBorder="1" applyAlignment="1" applyProtection="1">
      <alignment horizontal="right" vertical="center" justifyLastLine="1"/>
      <protection hidden="1"/>
    </xf>
    <xf numFmtId="180" fontId="4" fillId="0" borderId="82" xfId="0" applyNumberFormat="1" applyFont="1" applyBorder="1" applyAlignment="1" applyProtection="1">
      <alignment horizontal="right" vertical="center" justifyLastLine="1"/>
      <protection hidden="1"/>
    </xf>
    <xf numFmtId="181" fontId="4" fillId="2" borderId="25" xfId="0" applyNumberFormat="1" applyFont="1" applyFill="1" applyBorder="1" applyAlignment="1" applyProtection="1">
      <alignment horizontal="right" vertical="center" justifyLastLine="1"/>
      <protection hidden="1"/>
    </xf>
    <xf numFmtId="181" fontId="4" fillId="2" borderId="75" xfId="0" applyNumberFormat="1" applyFont="1" applyFill="1" applyBorder="1" applyAlignment="1" applyProtection="1">
      <alignment horizontal="right" vertical="center" justifyLastLine="1"/>
      <protection hidden="1"/>
    </xf>
    <xf numFmtId="181" fontId="4" fillId="2" borderId="27" xfId="0" applyNumberFormat="1" applyFont="1" applyFill="1" applyBorder="1" applyAlignment="1" applyProtection="1">
      <alignment horizontal="right" vertical="center" justifyLastLine="1"/>
      <protection hidden="1"/>
    </xf>
    <xf numFmtId="57" fontId="4" fillId="0" borderId="14" xfId="0" applyNumberFormat="1" applyFont="1" applyBorder="1" applyAlignment="1" applyProtection="1">
      <alignment horizontal="distributed" vertical="center" justifyLastLine="1"/>
      <protection locked="0"/>
    </xf>
    <xf numFmtId="179" fontId="4" fillId="2" borderId="15" xfId="0" applyNumberFormat="1" applyFont="1" applyFill="1" applyBorder="1" applyAlignment="1" applyProtection="1">
      <alignment horizontal="distributed" vertical="center" justifyLastLine="1"/>
      <protection hidden="1"/>
    </xf>
    <xf numFmtId="180" fontId="4" fillId="0" borderId="88" xfId="0" applyNumberFormat="1" applyFont="1" applyBorder="1" applyAlignment="1" applyProtection="1">
      <alignment horizontal="right" vertical="center" justifyLastLine="1"/>
      <protection hidden="1"/>
    </xf>
    <xf numFmtId="181" fontId="4" fillId="2" borderId="89" xfId="0" applyNumberFormat="1" applyFont="1" applyFill="1" applyBorder="1" applyAlignment="1" applyProtection="1">
      <alignment horizontal="right" vertical="center" justifyLastLine="1"/>
      <protection hidden="1"/>
    </xf>
    <xf numFmtId="176" fontId="4" fillId="2" borderId="92" xfId="0" applyNumberFormat="1" applyFont="1" applyFill="1" applyBorder="1" applyAlignment="1">
      <alignment horizontal="right" vertical="center" justifyLastLine="1"/>
    </xf>
    <xf numFmtId="179" fontId="4" fillId="2" borderId="0" xfId="0" applyNumberFormat="1" applyFont="1" applyFill="1" applyAlignment="1" applyProtection="1">
      <alignment horizontal="distributed" vertical="center" justifyLastLine="1"/>
      <protection hidden="1"/>
    </xf>
    <xf numFmtId="180" fontId="4" fillId="0" borderId="93" xfId="0" applyNumberFormat="1" applyFont="1" applyBorder="1" applyAlignment="1" applyProtection="1">
      <alignment horizontal="right" vertical="center" justifyLastLine="1"/>
      <protection hidden="1"/>
    </xf>
    <xf numFmtId="184" fontId="4" fillId="0" borderId="83" xfId="0" applyNumberFormat="1" applyFont="1" applyBorder="1" applyAlignment="1" applyProtection="1">
      <alignment horizontal="distributed" vertical="center" justifyLastLine="1"/>
      <protection locked="0"/>
    </xf>
    <xf numFmtId="57" fontId="4" fillId="0" borderId="94" xfId="0" applyNumberFormat="1" applyFont="1" applyBorder="1" applyAlignment="1" applyProtection="1">
      <alignment horizontal="distributed" vertical="center" justifyLastLine="1"/>
      <protection locked="0"/>
    </xf>
    <xf numFmtId="179" fontId="4" fillId="2" borderId="31" xfId="0" applyNumberFormat="1" applyFont="1" applyFill="1" applyBorder="1" applyAlignment="1" applyProtection="1">
      <alignment horizontal="distributed" vertical="center" justifyLastLine="1"/>
      <protection hidden="1"/>
    </xf>
    <xf numFmtId="57" fontId="4" fillId="0" borderId="96" xfId="0" applyNumberFormat="1" applyFont="1" applyBorder="1" applyAlignment="1" applyProtection="1">
      <alignment horizontal="distributed" vertical="center" justifyLastLine="1"/>
      <protection locked="0"/>
    </xf>
    <xf numFmtId="184" fontId="4" fillId="0" borderId="97" xfId="0" applyNumberFormat="1" applyFont="1" applyBorder="1" applyAlignment="1" applyProtection="1">
      <alignment horizontal="distributed" vertical="center" justifyLastLine="1"/>
      <protection locked="0"/>
    </xf>
    <xf numFmtId="49" fontId="4" fillId="0" borderId="98" xfId="0" applyNumberFormat="1" applyFont="1" applyBorder="1" applyAlignment="1" applyProtection="1">
      <alignment horizontal="distributed" vertical="center" justifyLastLine="1"/>
      <protection locked="0"/>
    </xf>
    <xf numFmtId="176" fontId="4" fillId="0" borderId="99" xfId="0" applyNumberFormat="1" applyFont="1" applyBorder="1" applyAlignment="1" applyProtection="1">
      <alignment horizontal="right" vertical="center" justifyLastLine="1"/>
      <protection locked="0"/>
    </xf>
    <xf numFmtId="57" fontId="4" fillId="0" borderId="100" xfId="0" applyNumberFormat="1" applyFont="1" applyBorder="1" applyAlignment="1" applyProtection="1">
      <alignment horizontal="distributed" vertical="center" justifyLastLine="1"/>
      <protection locked="0"/>
    </xf>
    <xf numFmtId="179" fontId="4" fillId="2" borderId="101" xfId="0" applyNumberFormat="1" applyFont="1" applyFill="1" applyBorder="1" applyAlignment="1" applyProtection="1">
      <alignment horizontal="distributed" vertical="center" justifyLastLine="1"/>
      <protection hidden="1"/>
    </xf>
    <xf numFmtId="180" fontId="4" fillId="0" borderId="102" xfId="0" applyNumberFormat="1" applyFont="1" applyBorder="1" applyAlignment="1" applyProtection="1">
      <alignment horizontal="right" vertical="center" justifyLastLine="1"/>
      <protection hidden="1"/>
    </xf>
    <xf numFmtId="181" fontId="4" fillId="2" borderId="103" xfId="0" applyNumberFormat="1" applyFont="1" applyFill="1" applyBorder="1" applyAlignment="1" applyProtection="1">
      <alignment horizontal="right" vertical="center" justifyLastLine="1"/>
      <protection hidden="1"/>
    </xf>
    <xf numFmtId="57" fontId="4" fillId="0" borderId="53" xfId="0" applyNumberFormat="1" applyFont="1" applyBorder="1" applyAlignment="1" applyProtection="1">
      <alignment horizontal="distributed" vertical="center"/>
      <protection hidden="1"/>
    </xf>
    <xf numFmtId="184" fontId="11" fillId="0" borderId="84" xfId="0" applyNumberFormat="1" applyFont="1" applyBorder="1" applyAlignment="1" applyProtection="1">
      <alignment horizontal="distributed" vertical="center" justifyLastLine="1"/>
      <protection hidden="1"/>
    </xf>
    <xf numFmtId="184" fontId="11" fillId="0" borderId="85" xfId="0" applyNumberFormat="1" applyFont="1" applyBorder="1" applyAlignment="1" applyProtection="1">
      <alignment horizontal="distributed" vertical="center" justifyLastLine="1"/>
      <protection hidden="1"/>
    </xf>
    <xf numFmtId="184" fontId="11" fillId="0" borderId="81" xfId="0" applyNumberFormat="1" applyFont="1" applyBorder="1" applyAlignment="1" applyProtection="1">
      <alignment horizontal="distributed" vertical="center" justifyLastLine="1"/>
      <protection hidden="1"/>
    </xf>
    <xf numFmtId="184" fontId="11" fillId="0" borderId="102" xfId="0" applyNumberFormat="1" applyFont="1" applyBorder="1" applyAlignment="1" applyProtection="1">
      <alignment horizontal="distributed" vertical="center" justifyLastLine="1"/>
      <protection hidden="1"/>
    </xf>
    <xf numFmtId="184" fontId="11" fillId="0" borderId="104" xfId="0" applyNumberFormat="1" applyFont="1" applyBorder="1" applyAlignment="1" applyProtection="1">
      <alignment horizontal="distributed" vertical="center" justifyLastLine="1"/>
      <protection hidden="1"/>
    </xf>
    <xf numFmtId="0" fontId="13" fillId="0" borderId="80" xfId="0" applyFont="1" applyBorder="1" applyAlignment="1" applyProtection="1">
      <alignment horizontal="distributed" vertical="center" justifyLastLine="1"/>
      <protection hidden="1"/>
    </xf>
    <xf numFmtId="181" fontId="4" fillId="2" borderId="105" xfId="0" applyNumberFormat="1" applyFont="1" applyFill="1" applyBorder="1" applyAlignment="1" applyProtection="1">
      <alignment horizontal="right" vertical="center" justifyLastLine="1"/>
      <protection hidden="1"/>
    </xf>
    <xf numFmtId="57" fontId="19" fillId="0" borderId="3" xfId="0" applyNumberFormat="1" applyFont="1" applyBorder="1" applyAlignment="1" applyProtection="1">
      <alignment horizontal="distributed" vertical="center" justifyLastLine="1"/>
      <protection locked="0"/>
    </xf>
    <xf numFmtId="57" fontId="19" fillId="0" borderId="8" xfId="0" applyNumberFormat="1" applyFont="1" applyBorder="1" applyAlignment="1" applyProtection="1">
      <alignment horizontal="distributed" vertical="center" justifyLastLine="1"/>
      <protection locked="0"/>
    </xf>
    <xf numFmtId="184" fontId="19" fillId="0" borderId="80" xfId="0" applyNumberFormat="1" applyFont="1" applyBorder="1" applyAlignment="1" applyProtection="1">
      <alignment horizontal="distributed" vertical="center" justifyLastLine="1"/>
      <protection locked="0"/>
    </xf>
    <xf numFmtId="49" fontId="19" fillId="0" borderId="29" xfId="0" applyNumberFormat="1" applyFont="1" applyBorder="1" applyAlignment="1" applyProtection="1">
      <alignment horizontal="distributed" vertical="center" justifyLastLine="1"/>
      <protection locked="0"/>
    </xf>
    <xf numFmtId="176" fontId="19" fillId="0" borderId="30" xfId="0" applyNumberFormat="1" applyFont="1" applyBorder="1" applyAlignment="1" applyProtection="1">
      <alignment horizontal="right" vertical="center" justifyLastLine="1"/>
      <protection locked="0"/>
    </xf>
    <xf numFmtId="57" fontId="19" fillId="0" borderId="37" xfId="0" applyNumberFormat="1" applyFont="1" applyBorder="1" applyAlignment="1" applyProtection="1">
      <alignment horizontal="distributed" vertical="center" justifyLastLine="1"/>
      <protection locked="0"/>
    </xf>
    <xf numFmtId="184" fontId="21" fillId="0" borderId="81" xfId="0" applyNumberFormat="1" applyFont="1" applyBorder="1" applyAlignment="1" applyProtection="1">
      <alignment horizontal="distributed" vertical="center" justifyLastLine="1"/>
      <protection locked="0"/>
    </xf>
    <xf numFmtId="49" fontId="19" fillId="0" borderId="65" xfId="0" applyNumberFormat="1" applyFont="1" applyBorder="1" applyAlignment="1" applyProtection="1">
      <alignment horizontal="distributed" vertical="center" justifyLastLine="1"/>
      <protection locked="0"/>
    </xf>
    <xf numFmtId="176" fontId="19" fillId="0" borderId="25" xfId="0" applyNumberFormat="1" applyFont="1" applyBorder="1" applyAlignment="1" applyProtection="1">
      <alignment horizontal="right" vertical="center" justifyLastLine="1"/>
      <protection locked="0"/>
    </xf>
    <xf numFmtId="57" fontId="19" fillId="0" borderId="1" xfId="0" applyNumberFormat="1" applyFont="1" applyBorder="1" applyAlignment="1" applyProtection="1">
      <alignment horizontal="distributed" vertical="center" justifyLastLine="1"/>
      <protection locked="0"/>
    </xf>
    <xf numFmtId="184" fontId="19" fillId="0" borderId="82" xfId="0" applyNumberFormat="1" applyFont="1" applyBorder="1" applyAlignment="1" applyProtection="1">
      <alignment horizontal="distributed" vertical="center" justifyLastLine="1"/>
      <protection locked="0"/>
    </xf>
    <xf numFmtId="49" fontId="19" fillId="0" borderId="9" xfId="0" applyNumberFormat="1" applyFont="1" applyBorder="1" applyAlignment="1" applyProtection="1">
      <alignment horizontal="distributed" vertical="center" justifyLastLine="1"/>
      <protection locked="0"/>
    </xf>
    <xf numFmtId="176" fontId="19" fillId="0" borderId="10" xfId="0" applyNumberFormat="1" applyFont="1" applyBorder="1" applyAlignment="1" applyProtection="1">
      <alignment horizontal="right" vertical="center" justifyLastLine="1"/>
      <protection locked="0"/>
    </xf>
    <xf numFmtId="57" fontId="19" fillId="0" borderId="13" xfId="0" applyNumberFormat="1" applyFont="1" applyBorder="1" applyAlignment="1" applyProtection="1">
      <alignment horizontal="distributed" vertical="center" justifyLastLine="1"/>
      <protection locked="0"/>
    </xf>
    <xf numFmtId="57" fontId="19" fillId="0" borderId="2" xfId="0" applyNumberFormat="1" applyFont="1" applyBorder="1" applyAlignment="1" applyProtection="1">
      <alignment horizontal="distributed" vertical="center" justifyLastLine="1"/>
      <protection locked="0"/>
    </xf>
    <xf numFmtId="184" fontId="21" fillId="0" borderId="84" xfId="0" applyNumberFormat="1" applyFont="1" applyBorder="1" applyAlignment="1" applyProtection="1">
      <alignment horizontal="distributed" vertical="center" justifyLastLine="1"/>
      <protection hidden="1"/>
    </xf>
    <xf numFmtId="180" fontId="19" fillId="0" borderId="84" xfId="0" applyNumberFormat="1" applyFont="1" applyBorder="1" applyAlignment="1" applyProtection="1">
      <alignment horizontal="right" vertical="center" justifyLastLine="1"/>
      <protection hidden="1"/>
    </xf>
    <xf numFmtId="184" fontId="21" fillId="0" borderId="85" xfId="0" applyNumberFormat="1" applyFont="1" applyBorder="1" applyAlignment="1" applyProtection="1">
      <alignment horizontal="distributed" vertical="center" justifyLastLine="1"/>
      <protection hidden="1"/>
    </xf>
    <xf numFmtId="180" fontId="19" fillId="0" borderId="85" xfId="0" applyNumberFormat="1" applyFont="1" applyBorder="1" applyAlignment="1" applyProtection="1">
      <alignment horizontal="right" vertical="center" justifyLastLine="1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4" fillId="0" borderId="54" xfId="0" applyFont="1" applyBorder="1" applyAlignment="1" applyProtection="1">
      <alignment horizontal="distributed" vertical="center" justifyLastLine="1"/>
      <protection hidden="1"/>
    </xf>
    <xf numFmtId="0" fontId="4" fillId="0" borderId="41" xfId="0" applyFont="1" applyBorder="1" applyAlignment="1" applyProtection="1">
      <alignment horizontal="distributed" vertical="center" justifyLastLine="1"/>
      <protection hidden="1"/>
    </xf>
    <xf numFmtId="0" fontId="4" fillId="0" borderId="55" xfId="0" applyFont="1" applyBorder="1" applyAlignment="1" applyProtection="1">
      <alignment horizontal="distributed" vertical="center" justifyLastLine="1"/>
      <protection hidden="1"/>
    </xf>
    <xf numFmtId="0" fontId="12" fillId="0" borderId="32" xfId="0" applyFont="1" applyBorder="1" applyAlignment="1" applyProtection="1">
      <alignment horizontal="distributed" wrapText="1" justifyLastLine="1"/>
      <protection hidden="1"/>
    </xf>
    <xf numFmtId="0" fontId="12" fillId="0" borderId="31" xfId="0" applyFont="1" applyBorder="1" applyAlignment="1" applyProtection="1">
      <alignment horizontal="distributed" wrapText="1" justifyLastLine="1"/>
      <protection hidden="1"/>
    </xf>
    <xf numFmtId="0" fontId="12" fillId="0" borderId="36" xfId="0" applyFont="1" applyBorder="1" applyAlignment="1" applyProtection="1">
      <alignment horizontal="distributed" wrapText="1" justifyLastLine="1"/>
      <protection hidden="1"/>
    </xf>
    <xf numFmtId="0" fontId="4" fillId="0" borderId="57" xfId="0" applyFont="1" applyBorder="1" applyAlignment="1" applyProtection="1">
      <alignment horizontal="distributed" vertical="center" textRotation="255"/>
      <protection hidden="1"/>
    </xf>
    <xf numFmtId="0" fontId="4" fillId="0" borderId="49" xfId="0" applyFont="1" applyBorder="1" applyAlignment="1" applyProtection="1">
      <alignment horizontal="distributed" vertical="center" textRotation="255"/>
      <protection hidden="1"/>
    </xf>
    <xf numFmtId="0" fontId="4" fillId="0" borderId="58" xfId="0" applyFont="1" applyBorder="1" applyAlignment="1" applyProtection="1">
      <alignment horizontal="distributed" vertical="center" textRotation="255"/>
      <protection hidden="1"/>
    </xf>
    <xf numFmtId="0" fontId="4" fillId="0" borderId="32" xfId="0" applyFont="1" applyBorder="1" applyAlignment="1" applyProtection="1">
      <alignment horizontal="distributed" vertical="center" justifyLastLine="1"/>
      <protection hidden="1"/>
    </xf>
    <xf numFmtId="0" fontId="4" fillId="0" borderId="36" xfId="0" applyFont="1" applyBorder="1" applyAlignment="1" applyProtection="1">
      <alignment horizontal="distributed" vertical="center" justifyLastLine="1"/>
      <protection hidden="1"/>
    </xf>
    <xf numFmtId="0" fontId="4" fillId="0" borderId="37" xfId="0" applyFont="1" applyBorder="1" applyAlignment="1" applyProtection="1">
      <alignment horizontal="distributed" vertical="center" justifyLastLine="1"/>
      <protection hidden="1"/>
    </xf>
    <xf numFmtId="0" fontId="4" fillId="0" borderId="38" xfId="0" applyFont="1" applyBorder="1" applyAlignment="1" applyProtection="1">
      <alignment horizontal="distributed" vertical="center" justifyLastLine="1"/>
      <protection hidden="1"/>
    </xf>
    <xf numFmtId="0" fontId="4" fillId="0" borderId="32" xfId="0" applyFont="1" applyBorder="1" applyAlignment="1" applyProtection="1">
      <alignment horizontal="distributed" vertical="center" wrapText="1" justifyLastLine="1"/>
      <protection hidden="1"/>
    </xf>
    <xf numFmtId="0" fontId="4" fillId="0" borderId="31" xfId="0" applyFont="1" applyBorder="1" applyAlignment="1" applyProtection="1">
      <alignment horizontal="distributed" vertical="center" justifyLastLine="1"/>
      <protection hidden="1"/>
    </xf>
    <xf numFmtId="0" fontId="4" fillId="0" borderId="0" xfId="0" applyFont="1" applyAlignment="1" applyProtection="1">
      <alignment horizontal="distributed" vertical="center" justifyLastLine="1"/>
      <protection hidden="1"/>
    </xf>
    <xf numFmtId="0" fontId="4" fillId="0" borderId="2" xfId="0" applyFont="1" applyBorder="1" applyAlignment="1" applyProtection="1">
      <alignment horizontal="distributed" vertical="center" justifyLastLine="1"/>
      <protection hidden="1"/>
    </xf>
    <xf numFmtId="0" fontId="4" fillId="0" borderId="19" xfId="0" applyFont="1" applyBorder="1" applyAlignment="1" applyProtection="1">
      <alignment horizontal="distributed" vertical="center" justifyLastLine="1"/>
      <protection hidden="1"/>
    </xf>
    <xf numFmtId="0" fontId="4" fillId="0" borderId="39" xfId="0" applyFont="1" applyBorder="1" applyAlignment="1" applyProtection="1">
      <alignment horizontal="distributed" vertical="center" justifyLastLine="1"/>
      <protection hidden="1"/>
    </xf>
    <xf numFmtId="0" fontId="4" fillId="0" borderId="37" xfId="0" applyFont="1" applyBorder="1" applyAlignment="1" applyProtection="1">
      <alignment horizontal="distributed" vertical="center" wrapText="1" justifyLastLine="1"/>
      <protection hidden="1"/>
    </xf>
    <xf numFmtId="0" fontId="4" fillId="0" borderId="5" xfId="0" applyFont="1" applyBorder="1" applyAlignment="1" applyProtection="1">
      <alignment horizontal="distributed" vertical="center" justifyLastLine="1"/>
      <protection hidden="1"/>
    </xf>
    <xf numFmtId="0" fontId="4" fillId="0" borderId="16" xfId="0" applyFont="1" applyBorder="1" applyAlignment="1" applyProtection="1">
      <alignment horizontal="distributed" vertical="center" justifyLastLine="1"/>
      <protection hidden="1"/>
    </xf>
    <xf numFmtId="0" fontId="4" fillId="0" borderId="17" xfId="0" applyFont="1" applyBorder="1" applyAlignment="1" applyProtection="1">
      <alignment horizontal="distributed" vertical="center" justifyLastLine="1"/>
      <protection hidden="1"/>
    </xf>
    <xf numFmtId="0" fontId="4" fillId="0" borderId="53" xfId="0" applyFont="1" applyBorder="1" applyAlignment="1" applyProtection="1">
      <alignment horizontal="distributed" vertical="center" wrapText="1" justifyLastLine="1"/>
      <protection hidden="1"/>
    </xf>
    <xf numFmtId="0" fontId="4" fillId="0" borderId="23" xfId="0" applyFont="1" applyBorder="1" applyAlignment="1" applyProtection="1">
      <alignment horizontal="distributed" vertical="center" wrapText="1" justifyLastLine="1"/>
      <protection hidden="1"/>
    </xf>
    <xf numFmtId="0" fontId="4" fillId="0" borderId="23" xfId="0" applyFont="1" applyBorder="1" applyAlignment="1" applyProtection="1">
      <alignment horizontal="distributed" vertical="center" justifyLastLine="1"/>
      <protection hidden="1"/>
    </xf>
    <xf numFmtId="0" fontId="4" fillId="0" borderId="26" xfId="0" applyFont="1" applyBorder="1" applyAlignment="1" applyProtection="1">
      <alignment horizontal="distributed" vertical="center" justifyLastLine="1"/>
      <protection hidden="1"/>
    </xf>
    <xf numFmtId="0" fontId="4" fillId="0" borderId="0" xfId="0" applyFont="1" applyAlignment="1" applyProtection="1">
      <alignment horizontal="distributed" vertical="center" wrapText="1" justifyLastLine="1"/>
      <protection hidden="1"/>
    </xf>
    <xf numFmtId="0" fontId="4" fillId="0" borderId="38" xfId="0" applyFont="1" applyBorder="1" applyAlignment="1" applyProtection="1">
      <alignment horizontal="distributed" vertical="center" wrapText="1" justifyLastLine="1"/>
      <protection hidden="1"/>
    </xf>
    <xf numFmtId="0" fontId="4" fillId="0" borderId="2" xfId="0" applyFont="1" applyBorder="1" applyAlignment="1" applyProtection="1">
      <alignment horizontal="distributed" vertical="center" wrapText="1" justifyLastLine="1"/>
      <protection hidden="1"/>
    </xf>
    <xf numFmtId="0" fontId="4" fillId="0" borderId="19" xfId="0" applyFont="1" applyBorder="1" applyAlignment="1" applyProtection="1">
      <alignment horizontal="distributed" vertical="center" wrapText="1" justifyLastLine="1"/>
      <protection hidden="1"/>
    </xf>
    <xf numFmtId="0" fontId="4" fillId="0" borderId="39" xfId="0" applyFont="1" applyBorder="1" applyAlignment="1" applyProtection="1">
      <alignment horizontal="distributed" vertical="center" wrapText="1" justifyLastLine="1"/>
      <protection hidden="1"/>
    </xf>
    <xf numFmtId="0" fontId="4" fillId="0" borderId="43" xfId="0" applyFont="1" applyBorder="1" applyAlignment="1" applyProtection="1">
      <alignment horizontal="distributed" vertical="center" wrapText="1" justifyLastLine="1"/>
      <protection hidden="1"/>
    </xf>
    <xf numFmtId="0" fontId="4" fillId="0" borderId="35" xfId="0" applyFont="1" applyBorder="1" applyAlignment="1" applyProtection="1">
      <alignment horizontal="distributed" vertical="center" wrapText="1" justifyLastLine="1"/>
      <protection hidden="1"/>
    </xf>
    <xf numFmtId="0" fontId="4" fillId="0" borderId="5" xfId="0" applyFont="1" applyBorder="1" applyAlignment="1" applyProtection="1">
      <alignment horizontal="distributed" vertical="center" wrapText="1" justifyLastLine="1"/>
      <protection hidden="1"/>
    </xf>
    <xf numFmtId="0" fontId="4" fillId="0" borderId="17" xfId="0" applyFont="1" applyBorder="1" applyAlignment="1" applyProtection="1">
      <alignment horizontal="distributed" vertical="center" wrapText="1" justifyLastLine="1"/>
      <protection hidden="1"/>
    </xf>
    <xf numFmtId="0" fontId="4" fillId="0" borderId="40" xfId="0" applyFont="1" applyBorder="1" applyAlignment="1" applyProtection="1">
      <alignment horizontal="distributed" vertical="center" justifyLastLine="1"/>
      <protection hidden="1"/>
    </xf>
    <xf numFmtId="0" fontId="4" fillId="0" borderId="49" xfId="0" applyFont="1" applyBorder="1" applyAlignment="1" applyProtection="1">
      <alignment horizontal="distributed" vertical="center" justifyLastLine="1"/>
      <protection hidden="1"/>
    </xf>
    <xf numFmtId="0" fontId="4" fillId="0" borderId="1" xfId="0" applyFont="1" applyBorder="1" applyAlignment="1" applyProtection="1">
      <alignment horizontal="distributed" vertical="center" wrapText="1" justifyLastLine="1"/>
      <protection hidden="1"/>
    </xf>
    <xf numFmtId="0" fontId="4" fillId="0" borderId="22" xfId="0" applyFont="1" applyBorder="1" applyAlignment="1" applyProtection="1">
      <alignment horizontal="distributed" vertical="center" wrapText="1" justifyLastLine="1"/>
      <protection hidden="1"/>
    </xf>
    <xf numFmtId="0" fontId="4" fillId="0" borderId="59" xfId="0" applyFont="1" applyBorder="1" applyAlignment="1" applyProtection="1">
      <alignment horizontal="distributed" vertical="center" wrapText="1" justifyLastLine="1"/>
      <protection hidden="1"/>
    </xf>
    <xf numFmtId="0" fontId="4" fillId="0" borderId="41" xfId="0" applyFont="1" applyBorder="1" applyAlignment="1" applyProtection="1">
      <alignment horizontal="distributed" vertical="center" wrapText="1" justifyLastLine="1"/>
      <protection hidden="1"/>
    </xf>
    <xf numFmtId="0" fontId="4" fillId="0" borderId="48" xfId="0" applyFont="1" applyBorder="1" applyAlignment="1" applyProtection="1">
      <alignment horizontal="distributed" vertical="center" wrapText="1" justifyLastLine="1"/>
      <protection hidden="1"/>
    </xf>
    <xf numFmtId="0" fontId="4" fillId="0" borderId="56" xfId="0" applyFont="1" applyBorder="1" applyAlignment="1" applyProtection="1">
      <alignment horizontal="distributed" vertical="center" justifyLastLine="1"/>
      <protection hidden="1"/>
    </xf>
    <xf numFmtId="0" fontId="4" fillId="0" borderId="44" xfId="0" applyFont="1" applyBorder="1" applyAlignment="1" applyProtection="1">
      <alignment horizontal="distributed" vertical="center" justifyLastLine="1"/>
      <protection hidden="1"/>
    </xf>
    <xf numFmtId="0" fontId="4" fillId="0" borderId="45" xfId="0" applyFont="1" applyBorder="1" applyAlignment="1" applyProtection="1">
      <alignment horizontal="distributed" vertical="center" justifyLastLine="1"/>
      <protection hidden="1"/>
    </xf>
    <xf numFmtId="0" fontId="4" fillId="0" borderId="28" xfId="0" applyFont="1" applyBorder="1" applyAlignment="1" applyProtection="1">
      <alignment horizontal="distributed" vertical="center" wrapText="1" justifyLastLine="1"/>
      <protection hidden="1"/>
    </xf>
    <xf numFmtId="0" fontId="4" fillId="0" borderId="52" xfId="0" applyFont="1" applyBorder="1" applyAlignment="1" applyProtection="1">
      <alignment horizontal="distributed" vertical="center" wrapText="1" justifyLastLine="1"/>
      <protection hidden="1"/>
    </xf>
    <xf numFmtId="0" fontId="4" fillId="0" borderId="69" xfId="0" applyFont="1" applyBorder="1" applyAlignment="1" applyProtection="1">
      <alignment horizontal="distributed" vertical="center" wrapText="1" justifyLastLine="1"/>
      <protection hidden="1"/>
    </xf>
    <xf numFmtId="0" fontId="4" fillId="0" borderId="47" xfId="0" applyFont="1" applyBorder="1" applyAlignment="1" applyProtection="1">
      <alignment horizontal="distributed" vertical="center" justifyLastLine="1"/>
      <protection hidden="1"/>
    </xf>
    <xf numFmtId="0" fontId="4" fillId="0" borderId="28" xfId="0" applyFont="1" applyBorder="1" applyAlignment="1" applyProtection="1">
      <alignment horizontal="distributed" vertical="center" wrapText="1" indent="1"/>
      <protection hidden="1"/>
    </xf>
    <xf numFmtId="0" fontId="4" fillId="0" borderId="72" xfId="0" applyFont="1" applyBorder="1" applyAlignment="1" applyProtection="1">
      <alignment horizontal="distributed" vertical="center" wrapText="1" indent="1"/>
      <protection hidden="1"/>
    </xf>
    <xf numFmtId="0" fontId="4" fillId="0" borderId="51" xfId="0" applyFont="1" applyBorder="1" applyAlignment="1" applyProtection="1">
      <alignment horizontal="distributed" vertical="center" justifyLastLine="1"/>
      <protection hidden="1"/>
    </xf>
    <xf numFmtId="0" fontId="4" fillId="0" borderId="52" xfId="0" applyFont="1" applyBorder="1" applyAlignment="1" applyProtection="1">
      <alignment horizontal="distributed" vertical="center" justifyLastLine="1"/>
      <protection hidden="1"/>
    </xf>
    <xf numFmtId="0" fontId="4" fillId="0" borderId="50" xfId="0" applyFont="1" applyBorder="1" applyAlignment="1" applyProtection="1">
      <alignment horizontal="distributed" vertical="center" justifyLastLine="1"/>
      <protection hidden="1"/>
    </xf>
    <xf numFmtId="0" fontId="4" fillId="0" borderId="33" xfId="0" applyFont="1" applyBorder="1" applyAlignment="1" applyProtection="1">
      <alignment horizontal="distributed" vertical="center" justifyLastLine="1"/>
      <protection hidden="1"/>
    </xf>
    <xf numFmtId="0" fontId="0" fillId="0" borderId="4" xfId="0" applyBorder="1" applyAlignment="1" applyProtection="1">
      <alignment horizontal="distributed" vertical="center" justifyLastLine="1"/>
      <protection hidden="1"/>
    </xf>
    <xf numFmtId="0" fontId="4" fillId="0" borderId="34" xfId="0" applyFont="1" applyBorder="1" applyAlignment="1" applyProtection="1">
      <alignment horizontal="distributed" vertical="center" wrapText="1" justifyLastLine="1"/>
      <protection hidden="1"/>
    </xf>
    <xf numFmtId="0" fontId="0" fillId="0" borderId="66" xfId="0" applyBorder="1" applyAlignment="1" applyProtection="1">
      <alignment horizontal="distributed" vertical="center" justifyLastLine="1"/>
      <protection hidden="1"/>
    </xf>
    <xf numFmtId="0" fontId="4" fillId="0" borderId="65" xfId="0" applyFont="1" applyBorder="1" applyAlignment="1" applyProtection="1">
      <alignment horizontal="distributed" vertical="center" wrapText="1" justifyLastLine="1"/>
      <protection hidden="1"/>
    </xf>
    <xf numFmtId="0" fontId="0" fillId="0" borderId="0" xfId="0" applyAlignment="1" applyProtection="1">
      <alignment horizontal="distributed" vertical="center" justifyLastLine="1"/>
      <protection hidden="1"/>
    </xf>
    <xf numFmtId="0" fontId="0" fillId="0" borderId="6" xfId="0" applyBorder="1" applyAlignment="1" applyProtection="1">
      <alignment horizontal="distributed" vertical="center" justifyLastLine="1"/>
      <protection hidden="1"/>
    </xf>
    <xf numFmtId="0" fontId="0" fillId="0" borderId="16" xfId="0" applyBorder="1" applyAlignment="1" applyProtection="1">
      <alignment horizontal="distributed" vertical="center" justifyLastLine="1"/>
      <protection hidden="1"/>
    </xf>
    <xf numFmtId="0" fontId="4" fillId="0" borderId="66" xfId="0" applyFont="1" applyBorder="1" applyAlignment="1" applyProtection="1">
      <alignment horizontal="distributed" vertical="center" justifyLastLine="1"/>
      <protection hidden="1"/>
    </xf>
    <xf numFmtId="0" fontId="4" fillId="0" borderId="66" xfId="0" applyFont="1" applyBorder="1" applyAlignment="1" applyProtection="1">
      <alignment horizontal="distributed" vertical="center" wrapText="1" justifyLastLine="1"/>
      <protection hidden="1"/>
    </xf>
    <xf numFmtId="0" fontId="0" fillId="0" borderId="67" xfId="0" applyBorder="1" applyAlignment="1" applyProtection="1">
      <alignment horizontal="distributed" vertical="center" justifyLastLine="1"/>
      <protection hidden="1"/>
    </xf>
    <xf numFmtId="0" fontId="0" fillId="0" borderId="71" xfId="0" applyBorder="1" applyAlignment="1" applyProtection="1">
      <alignment horizontal="distributed" vertical="center" justifyLastLine="1"/>
      <protection hidden="1"/>
    </xf>
    <xf numFmtId="0" fontId="0" fillId="0" borderId="68" xfId="0" applyBorder="1" applyAlignment="1" applyProtection="1">
      <alignment horizontal="distributed" vertical="center" justifyLastLine="1"/>
      <protection hidden="1"/>
    </xf>
    <xf numFmtId="0" fontId="4" fillId="0" borderId="34" xfId="0" applyFont="1" applyBorder="1" applyAlignment="1" applyProtection="1">
      <alignment horizontal="left" vertical="center" wrapText="1" justifyLastLine="1"/>
      <protection hidden="1"/>
    </xf>
    <xf numFmtId="0" fontId="0" fillId="0" borderId="35" xfId="0" applyBorder="1" applyAlignment="1" applyProtection="1">
      <alignment horizontal="left" vertical="center" justifyLastLine="1"/>
      <protection hidden="1"/>
    </xf>
    <xf numFmtId="0" fontId="4" fillId="0" borderId="65" xfId="0" applyFont="1" applyBorder="1" applyAlignment="1" applyProtection="1">
      <alignment horizontal="left" vertical="center" wrapText="1" justifyLastLine="1"/>
      <protection hidden="1"/>
    </xf>
    <xf numFmtId="0" fontId="0" fillId="0" borderId="38" xfId="0" applyBorder="1" applyAlignment="1" applyProtection="1">
      <alignment horizontal="left" vertical="center" justifyLastLine="1"/>
      <protection hidden="1"/>
    </xf>
    <xf numFmtId="0" fontId="0" fillId="0" borderId="6" xfId="0" applyBorder="1" applyAlignment="1" applyProtection="1">
      <alignment horizontal="left" vertical="center" justifyLastLine="1"/>
      <protection hidden="1"/>
    </xf>
    <xf numFmtId="0" fontId="0" fillId="0" borderId="17" xfId="0" applyBorder="1" applyAlignment="1" applyProtection="1">
      <alignment horizontal="left" vertical="center" justifyLastLine="1"/>
      <protection hidden="1"/>
    </xf>
    <xf numFmtId="0" fontId="19" fillId="0" borderId="44" xfId="0" applyFont="1" applyBorder="1" applyAlignment="1" applyProtection="1">
      <alignment horizontal="distributed" wrapText="1" justifyLastLine="1"/>
      <protection locked="0"/>
    </xf>
    <xf numFmtId="0" fontId="19" fillId="0" borderId="18" xfId="0" applyFont="1" applyBorder="1" applyAlignment="1" applyProtection="1">
      <alignment horizontal="distributed" wrapText="1" justifyLastLine="1"/>
      <protection locked="0"/>
    </xf>
    <xf numFmtId="0" fontId="19" fillId="0" borderId="45" xfId="0" applyFont="1" applyBorder="1" applyAlignment="1" applyProtection="1">
      <alignment horizontal="distributed" wrapText="1" justifyLastLine="1"/>
      <protection locked="0"/>
    </xf>
    <xf numFmtId="0" fontId="20" fillId="0" borderId="61" xfId="0" applyFont="1" applyBorder="1" applyAlignment="1" applyProtection="1">
      <alignment horizontal="distributed" vertical="center" textRotation="255"/>
      <protection locked="0"/>
    </xf>
    <xf numFmtId="0" fontId="20" fillId="0" borderId="49" xfId="0" applyFont="1" applyBorder="1" applyAlignment="1" applyProtection="1">
      <alignment horizontal="distributed" vertical="center" textRotation="255"/>
      <protection locked="0"/>
    </xf>
    <xf numFmtId="0" fontId="20" fillId="0" borderId="58" xfId="0" applyFont="1" applyBorder="1" applyAlignment="1" applyProtection="1">
      <alignment horizontal="distributed" vertical="center" textRotation="255"/>
      <protection locked="0"/>
    </xf>
    <xf numFmtId="57" fontId="18" fillId="0" borderId="44" xfId="0" applyNumberFormat="1" applyFont="1" applyBorder="1" applyAlignment="1" applyProtection="1">
      <alignment horizontal="distributed" vertical="center" justifyLastLine="1"/>
      <protection locked="0"/>
    </xf>
    <xf numFmtId="57" fontId="18" fillId="0" borderId="45" xfId="0" applyNumberFormat="1" applyFont="1" applyBorder="1" applyAlignment="1" applyProtection="1">
      <alignment horizontal="distributed" vertical="center" justifyLastLine="1"/>
      <protection locked="0"/>
    </xf>
    <xf numFmtId="57" fontId="18" fillId="0" borderId="37" xfId="0" applyNumberFormat="1" applyFont="1" applyBorder="1" applyAlignment="1" applyProtection="1">
      <alignment horizontal="distributed" vertical="center" justifyLastLine="1"/>
      <protection locked="0"/>
    </xf>
    <xf numFmtId="57" fontId="18" fillId="0" borderId="38" xfId="0" applyNumberFormat="1" applyFont="1" applyBorder="1" applyAlignment="1" applyProtection="1">
      <alignment horizontal="distributed" vertical="center" justifyLastLine="1"/>
      <protection locked="0"/>
    </xf>
    <xf numFmtId="57" fontId="19" fillId="0" borderId="18" xfId="0" applyNumberFormat="1" applyFont="1" applyBorder="1" applyAlignment="1" applyProtection="1">
      <alignment horizontal="distributed" vertical="center" justifyLastLine="1"/>
      <protection locked="0"/>
    </xf>
    <xf numFmtId="57" fontId="4" fillId="0" borderId="22" xfId="0" applyNumberFormat="1" applyFont="1" applyBorder="1" applyAlignment="1" applyProtection="1">
      <alignment horizontal="distributed" vertical="center" justifyLastLine="1"/>
      <protection locked="0"/>
    </xf>
    <xf numFmtId="57" fontId="19" fillId="0" borderId="22" xfId="0" applyNumberFormat="1" applyFont="1" applyBorder="1" applyAlignment="1" applyProtection="1">
      <alignment horizontal="distributed" vertical="center" justifyLastLine="1"/>
      <protection locked="0"/>
    </xf>
    <xf numFmtId="57" fontId="19" fillId="0" borderId="73" xfId="0" applyNumberFormat="1" applyFont="1" applyBorder="1" applyAlignment="1" applyProtection="1">
      <alignment horizontal="distributed" vertical="center" justifyLastLine="1"/>
      <protection locked="0"/>
    </xf>
    <xf numFmtId="183" fontId="19" fillId="0" borderId="9" xfId="0" applyNumberFormat="1" applyFont="1" applyBorder="1" applyAlignment="1" applyProtection="1">
      <alignment horizontal="distributed" vertical="center" justifyLastLine="1"/>
      <protection locked="0"/>
    </xf>
    <xf numFmtId="183" fontId="18" fillId="0" borderId="59" xfId="0" applyNumberFormat="1" applyFont="1" applyBorder="1" applyAlignment="1" applyProtection="1">
      <alignment horizontal="distributed" vertical="center" justifyLastLine="1"/>
      <protection locked="0"/>
    </xf>
    <xf numFmtId="57" fontId="18" fillId="0" borderId="43" xfId="0" applyNumberFormat="1" applyFont="1" applyBorder="1" applyAlignment="1" applyProtection="1">
      <alignment horizontal="distributed" vertical="center" justifyLastLine="1"/>
      <protection locked="0"/>
    </xf>
    <xf numFmtId="57" fontId="18" fillId="0" borderId="35" xfId="0" applyNumberFormat="1" applyFont="1" applyBorder="1" applyAlignment="1" applyProtection="1">
      <alignment horizontal="distributed" vertical="center" justifyLastLine="1"/>
      <protection locked="0"/>
    </xf>
    <xf numFmtId="57" fontId="18" fillId="0" borderId="5" xfId="0" applyNumberFormat="1" applyFont="1" applyBorder="1" applyAlignment="1" applyProtection="1">
      <alignment horizontal="distributed" vertical="center" justifyLastLine="1"/>
      <protection locked="0"/>
    </xf>
    <xf numFmtId="57" fontId="18" fillId="0" borderId="17" xfId="0" applyNumberFormat="1" applyFont="1" applyBorder="1" applyAlignment="1" applyProtection="1">
      <alignment horizontal="distributed" vertical="center" justifyLastLine="1"/>
      <protection locked="0"/>
    </xf>
    <xf numFmtId="57" fontId="4" fillId="0" borderId="73" xfId="0" applyNumberFormat="1" applyFont="1" applyBorder="1" applyAlignment="1" applyProtection="1">
      <alignment horizontal="distributed" vertical="center" justifyLastLine="1"/>
      <protection locked="0"/>
    </xf>
    <xf numFmtId="183" fontId="4" fillId="0" borderId="9" xfId="0" applyNumberFormat="1" applyFont="1" applyBorder="1" applyAlignment="1" applyProtection="1">
      <alignment horizontal="distributed" vertical="center" justifyLastLine="1"/>
      <protection locked="0"/>
    </xf>
    <xf numFmtId="183" fontId="3" fillId="0" borderId="59" xfId="0" applyNumberFormat="1" applyFont="1" applyBorder="1" applyAlignment="1" applyProtection="1">
      <alignment horizontal="distributed" vertical="center" justifyLastLine="1"/>
      <protection locked="0"/>
    </xf>
    <xf numFmtId="178" fontId="18" fillId="0" borderId="46" xfId="0" applyNumberFormat="1" applyFont="1" applyBorder="1" applyAlignment="1" applyProtection="1">
      <alignment horizontal="distributed" vertical="center" justifyLastLine="1"/>
      <protection locked="0"/>
    </xf>
    <xf numFmtId="178" fontId="18" fillId="0" borderId="41" xfId="0" applyNumberFormat="1" applyFont="1" applyBorder="1" applyAlignment="1" applyProtection="1">
      <alignment horizontal="distributed" vertical="center" justifyLastLine="1"/>
      <protection locked="0"/>
    </xf>
    <xf numFmtId="0" fontId="18" fillId="0" borderId="41" xfId="0" applyFont="1" applyBorder="1" applyAlignment="1" applyProtection="1">
      <alignment horizontal="distributed" vertical="center" justifyLastLine="1"/>
      <protection locked="0"/>
    </xf>
    <xf numFmtId="183" fontId="19" fillId="0" borderId="70" xfId="0" applyNumberFormat="1" applyFont="1" applyBorder="1" applyAlignment="1" applyProtection="1">
      <alignment horizontal="distributed" vertical="center" justifyLastLine="1"/>
      <protection locked="0"/>
    </xf>
    <xf numFmtId="183" fontId="18" fillId="0" borderId="45" xfId="0" applyNumberFormat="1" applyFont="1" applyBorder="1" applyAlignment="1" applyProtection="1">
      <alignment horizontal="distributed" vertical="center" justifyLastLine="1"/>
      <protection locked="0"/>
    </xf>
    <xf numFmtId="0" fontId="18" fillId="0" borderId="37" xfId="0" applyFont="1" applyBorder="1" applyAlignment="1" applyProtection="1">
      <alignment horizontal="distributed" vertical="center" wrapText="1" justifyLastLine="1"/>
      <protection locked="0"/>
    </xf>
    <xf numFmtId="0" fontId="18" fillId="0" borderId="0" xfId="0" applyFont="1" applyAlignment="1" applyProtection="1">
      <alignment horizontal="distributed" vertical="center" wrapText="1" justifyLastLine="1"/>
      <protection locked="0"/>
    </xf>
    <xf numFmtId="0" fontId="18" fillId="0" borderId="38" xfId="0" applyFont="1" applyBorder="1" applyAlignment="1" applyProtection="1">
      <alignment horizontal="distributed" vertical="center" wrapText="1" justifyLastLine="1"/>
      <protection locked="0"/>
    </xf>
    <xf numFmtId="57" fontId="4" fillId="0" borderId="9" xfId="0" applyNumberFormat="1" applyFont="1" applyBorder="1" applyAlignment="1" applyProtection="1">
      <alignment horizontal="distributed" vertical="center" wrapText="1" justifyLastLine="1"/>
      <protection locked="0"/>
    </xf>
    <xf numFmtId="57" fontId="4" fillId="0" borderId="22" xfId="0" applyNumberFormat="1" applyFont="1" applyBorder="1" applyAlignment="1" applyProtection="1">
      <alignment horizontal="distributed" vertical="center" wrapText="1" justifyLastLine="1"/>
      <protection locked="0"/>
    </xf>
    <xf numFmtId="0" fontId="11" fillId="2" borderId="40" xfId="0" applyFont="1" applyFill="1" applyBorder="1" applyAlignment="1">
      <alignment horizontal="distributed" vertical="center" wrapText="1" justifyLastLine="1"/>
    </xf>
    <xf numFmtId="0" fontId="11" fillId="2" borderId="55" xfId="0" applyFont="1" applyFill="1" applyBorder="1" applyAlignment="1">
      <alignment horizontal="distributed" vertical="center" wrapText="1" justifyLastLine="1"/>
    </xf>
    <xf numFmtId="0" fontId="18" fillId="0" borderId="1" xfId="0" applyFont="1" applyBorder="1" applyAlignment="1" applyProtection="1">
      <alignment horizontal="distributed" vertical="center" wrapText="1" justifyLastLine="1"/>
      <protection locked="0"/>
    </xf>
    <xf numFmtId="0" fontId="18" fillId="0" borderId="22" xfId="0" applyFont="1" applyBorder="1" applyAlignment="1" applyProtection="1">
      <alignment horizontal="distributed" vertical="center" wrapText="1" justifyLastLine="1"/>
      <protection locked="0"/>
    </xf>
    <xf numFmtId="0" fontId="18" fillId="0" borderId="59" xfId="0" applyFont="1" applyBorder="1" applyAlignment="1" applyProtection="1">
      <alignment horizontal="distributed" vertical="center" wrapText="1" justifyLastLine="1"/>
      <protection locked="0"/>
    </xf>
    <xf numFmtId="183" fontId="4" fillId="0" borderId="9" xfId="0" applyNumberFormat="1" applyFont="1" applyBorder="1" applyAlignment="1" applyProtection="1">
      <alignment horizontal="distributed" vertical="center" wrapText="1" justifyLastLine="1"/>
      <protection locked="0"/>
    </xf>
    <xf numFmtId="183" fontId="4" fillId="0" borderId="59" xfId="0" applyNumberFormat="1" applyFont="1" applyBorder="1" applyAlignment="1" applyProtection="1">
      <alignment horizontal="distributed" vertical="center" wrapText="1" justifyLastLine="1"/>
      <protection locked="0"/>
    </xf>
    <xf numFmtId="57" fontId="18" fillId="0" borderId="1" xfId="0" applyNumberFormat="1" applyFont="1" applyBorder="1" applyAlignment="1" applyProtection="1">
      <alignment horizontal="distributed" vertical="center" justifyLastLine="1"/>
      <protection locked="0"/>
    </xf>
    <xf numFmtId="57" fontId="18" fillId="0" borderId="22" xfId="0" applyNumberFormat="1" applyFont="1" applyBorder="1" applyAlignment="1" applyProtection="1">
      <alignment horizontal="distributed" vertical="center" justifyLastLine="1"/>
      <protection locked="0"/>
    </xf>
    <xf numFmtId="57" fontId="18" fillId="0" borderId="59" xfId="0" applyNumberFormat="1" applyFont="1" applyBorder="1" applyAlignment="1" applyProtection="1">
      <alignment horizontal="distributed" vertical="center" justifyLastLine="1"/>
      <protection locked="0"/>
    </xf>
    <xf numFmtId="0" fontId="18" fillId="0" borderId="41" xfId="0" applyFont="1" applyBorder="1" applyAlignment="1" applyProtection="1">
      <alignment horizontal="distributed" vertical="center" wrapText="1" justifyLastLine="1"/>
      <protection locked="0"/>
    </xf>
    <xf numFmtId="0" fontId="18" fillId="0" borderId="42" xfId="0" applyFont="1" applyBorder="1" applyAlignment="1" applyProtection="1">
      <alignment horizontal="distributed" vertical="center" wrapText="1" justifyLastLine="1"/>
      <protection locked="0"/>
    </xf>
    <xf numFmtId="177" fontId="7" fillId="0" borderId="43" xfId="0" applyNumberFormat="1" applyFont="1" applyBorder="1" applyAlignment="1" applyProtection="1">
      <alignment horizontal="distributed" vertical="center" wrapText="1" justifyLastLine="1"/>
      <protection hidden="1"/>
    </xf>
    <xf numFmtId="177" fontId="7" fillId="0" borderId="66" xfId="0" applyNumberFormat="1" applyFont="1" applyBorder="1" applyAlignment="1" applyProtection="1">
      <alignment horizontal="distributed" vertical="center" wrapText="1" justifyLastLine="1"/>
      <protection hidden="1"/>
    </xf>
    <xf numFmtId="0" fontId="3" fillId="2" borderId="44" xfId="0" applyFont="1" applyFill="1" applyBorder="1" applyAlignment="1" applyProtection="1">
      <alignment horizontal="right" vertical="center" justifyLastLine="1"/>
      <protection hidden="1"/>
    </xf>
    <xf numFmtId="0" fontId="3" fillId="2" borderId="45" xfId="0" applyFont="1" applyFill="1" applyBorder="1" applyAlignment="1" applyProtection="1">
      <alignment horizontal="right" vertical="center" justifyLastLine="1"/>
      <protection hidden="1"/>
    </xf>
    <xf numFmtId="0" fontId="3" fillId="2" borderId="37" xfId="0" applyFont="1" applyFill="1" applyBorder="1" applyAlignment="1" applyProtection="1">
      <alignment horizontal="right" vertical="center" justifyLastLine="1"/>
      <protection hidden="1"/>
    </xf>
    <xf numFmtId="0" fontId="3" fillId="2" borderId="38" xfId="0" applyFont="1" applyFill="1" applyBorder="1" applyAlignment="1" applyProtection="1">
      <alignment horizontal="right" vertical="center" justifyLastLine="1"/>
      <protection hidden="1"/>
    </xf>
    <xf numFmtId="0" fontId="3" fillId="2" borderId="5" xfId="0" applyFont="1" applyFill="1" applyBorder="1" applyAlignment="1" applyProtection="1">
      <alignment horizontal="right" vertical="center" justifyLastLine="1"/>
      <protection hidden="1"/>
    </xf>
    <xf numFmtId="0" fontId="3" fillId="2" borderId="17" xfId="0" applyFont="1" applyFill="1" applyBorder="1" applyAlignment="1" applyProtection="1">
      <alignment horizontal="right" vertical="center" justifyLastLine="1"/>
      <protection hidden="1"/>
    </xf>
    <xf numFmtId="177" fontId="20" fillId="0" borderId="1" xfId="0" applyNumberFormat="1" applyFont="1" applyBorder="1" applyAlignment="1" applyProtection="1">
      <alignment horizontal="distributed" vertical="center" wrapText="1" justifyLastLine="1"/>
      <protection hidden="1"/>
    </xf>
    <xf numFmtId="177" fontId="20" fillId="0" borderId="22" xfId="0" applyNumberFormat="1" applyFont="1" applyBorder="1" applyAlignment="1" applyProtection="1">
      <alignment horizontal="distributed" vertical="center" wrapText="1" justifyLastLine="1"/>
      <protection hidden="1"/>
    </xf>
    <xf numFmtId="57" fontId="4" fillId="0" borderId="34" xfId="0" applyNumberFormat="1" applyFont="1" applyBorder="1" applyAlignment="1" applyProtection="1">
      <alignment horizontal="distributed" vertical="center" wrapText="1" justifyLastLine="1"/>
      <protection locked="0"/>
    </xf>
    <xf numFmtId="57" fontId="4" fillId="0" borderId="66" xfId="0" applyNumberFormat="1" applyFont="1" applyBorder="1" applyAlignment="1" applyProtection="1">
      <alignment horizontal="distributed" vertical="center" wrapText="1" justifyLastLine="1"/>
      <protection locked="0"/>
    </xf>
    <xf numFmtId="183" fontId="4" fillId="0" borderId="34" xfId="0" applyNumberFormat="1" applyFont="1" applyBorder="1" applyAlignment="1" applyProtection="1">
      <alignment horizontal="distributed" vertical="center" wrapText="1" justifyLastLine="1"/>
      <protection locked="0"/>
    </xf>
    <xf numFmtId="183" fontId="4" fillId="0" borderId="35" xfId="0" applyNumberFormat="1" applyFont="1" applyBorder="1" applyAlignment="1" applyProtection="1">
      <alignment horizontal="distributed" vertical="center" wrapText="1" justifyLastLine="1"/>
      <protection locked="0"/>
    </xf>
    <xf numFmtId="57" fontId="4" fillId="0" borderId="28" xfId="0" applyNumberFormat="1" applyFont="1" applyBorder="1" applyAlignment="1" applyProtection="1">
      <alignment horizontal="distributed" vertical="center" wrapText="1" justifyLastLine="1"/>
      <protection locked="0"/>
    </xf>
    <xf numFmtId="57" fontId="4" fillId="0" borderId="52" xfId="0" applyNumberFormat="1" applyFont="1" applyBorder="1" applyAlignment="1" applyProtection="1">
      <alignment horizontal="distributed" vertical="center" wrapText="1" justifyLastLine="1"/>
      <protection locked="0"/>
    </xf>
    <xf numFmtId="177" fontId="7" fillId="2" borderId="5" xfId="0" applyNumberFormat="1" applyFont="1" applyFill="1" applyBorder="1" applyAlignment="1" applyProtection="1">
      <alignment horizontal="distributed" vertical="center" wrapText="1" justifyLastLine="1"/>
      <protection hidden="1"/>
    </xf>
    <xf numFmtId="177" fontId="7" fillId="2" borderId="16" xfId="0" applyNumberFormat="1" applyFont="1" applyFill="1" applyBorder="1" applyAlignment="1" applyProtection="1">
      <alignment horizontal="distributed" vertical="center" wrapText="1" justifyLastLine="1"/>
      <protection hidden="1"/>
    </xf>
    <xf numFmtId="57" fontId="4" fillId="0" borderId="11" xfId="0" applyNumberFormat="1" applyFont="1" applyBorder="1" applyAlignment="1" applyProtection="1">
      <alignment horizontal="distributed" vertical="center" justifyLastLine="1"/>
      <protection locked="0"/>
    </xf>
    <xf numFmtId="183" fontId="4" fillId="0" borderId="12" xfId="0" applyNumberFormat="1" applyFont="1" applyBorder="1" applyAlignment="1" applyProtection="1">
      <alignment horizontal="distributed" vertical="center" justifyLastLine="1"/>
      <protection locked="0"/>
    </xf>
    <xf numFmtId="183" fontId="3" fillId="0" borderId="60" xfId="0" applyNumberFormat="1" applyFont="1" applyBorder="1" applyAlignment="1" applyProtection="1">
      <alignment horizontal="distributed" vertical="center" justifyLastLine="1"/>
      <protection locked="0"/>
    </xf>
    <xf numFmtId="57" fontId="11" fillId="0" borderId="37" xfId="0" applyNumberFormat="1" applyFont="1" applyBorder="1" applyAlignment="1" applyProtection="1">
      <alignment horizontal="distributed" vertical="center" wrapText="1" justifyLastLine="1"/>
      <protection locked="0"/>
    </xf>
    <xf numFmtId="57" fontId="11" fillId="0" borderId="0" xfId="0" applyNumberFormat="1" applyFont="1" applyAlignment="1" applyProtection="1">
      <alignment horizontal="distributed" vertical="center" wrapText="1" justifyLastLine="1"/>
      <protection locked="0"/>
    </xf>
    <xf numFmtId="0" fontId="4" fillId="0" borderId="15" xfId="0" applyFont="1" applyBorder="1" applyAlignment="1" applyProtection="1">
      <alignment horizontal="distributed" justifyLastLine="1"/>
      <protection locked="0"/>
    </xf>
    <xf numFmtId="0" fontId="3" fillId="0" borderId="15" xfId="0" applyFont="1" applyBorder="1" applyAlignment="1" applyProtection="1">
      <alignment horizontal="center" justifyLastLine="1"/>
      <protection hidden="1"/>
    </xf>
    <xf numFmtId="0" fontId="18" fillId="0" borderId="15" xfId="0" applyFont="1" applyBorder="1" applyAlignment="1" applyProtection="1">
      <alignment horizontal="distributed" justifyLastLine="1"/>
      <protection locked="0"/>
    </xf>
    <xf numFmtId="182" fontId="20" fillId="0" borderId="86" xfId="0" applyNumberFormat="1" applyFont="1" applyBorder="1" applyAlignment="1" applyProtection="1">
      <alignment horizontal="distributed" vertical="center" wrapText="1" justifyLastLine="1"/>
      <protection locked="0"/>
    </xf>
    <xf numFmtId="182" fontId="20" fillId="0" borderId="87" xfId="0" applyNumberFormat="1" applyFont="1" applyBorder="1" applyAlignment="1" applyProtection="1">
      <alignment horizontal="distributed" vertical="center" wrapText="1" justifyLastLine="1"/>
      <protection locked="0"/>
    </xf>
    <xf numFmtId="0" fontId="18" fillId="0" borderId="62" xfId="0" applyFont="1" applyBorder="1" applyAlignment="1" applyProtection="1">
      <alignment horizontal="left" vertical="center" indent="1"/>
      <protection locked="0"/>
    </xf>
    <xf numFmtId="0" fontId="18" fillId="0" borderId="63" xfId="0" applyFont="1" applyBorder="1" applyAlignment="1" applyProtection="1">
      <alignment horizontal="left" vertical="center" indent="1"/>
      <protection locked="0"/>
    </xf>
    <xf numFmtId="0" fontId="18" fillId="0" borderId="64" xfId="0" applyFont="1" applyBorder="1" applyAlignment="1" applyProtection="1">
      <alignment horizontal="left" vertical="center" indent="1"/>
      <protection locked="0"/>
    </xf>
    <xf numFmtId="57" fontId="4" fillId="0" borderId="86" xfId="0" applyNumberFormat="1" applyFont="1" applyBorder="1" applyAlignment="1" applyProtection="1">
      <alignment horizontal="distributed" vertical="center" wrapText="1" justifyLastLine="1"/>
      <protection locked="0"/>
    </xf>
    <xf numFmtId="57" fontId="4" fillId="0" borderId="63" xfId="0" applyNumberFormat="1" applyFont="1" applyBorder="1" applyAlignment="1" applyProtection="1">
      <alignment horizontal="distributed" vertical="center" wrapText="1" justifyLastLine="1"/>
      <protection locked="0"/>
    </xf>
    <xf numFmtId="182" fontId="3" fillId="0" borderId="86" xfId="0" applyNumberFormat="1" applyFont="1" applyBorder="1" applyAlignment="1" applyProtection="1">
      <alignment horizontal="distributed" vertical="center" wrapText="1" justifyLastLine="1"/>
      <protection locked="0"/>
    </xf>
    <xf numFmtId="182" fontId="3" fillId="0" borderId="87" xfId="0" applyNumberFormat="1" applyFont="1" applyBorder="1" applyAlignment="1" applyProtection="1">
      <alignment horizontal="distributed" vertical="center" wrapText="1" justifyLastLine="1"/>
      <protection locked="0"/>
    </xf>
    <xf numFmtId="0" fontId="3" fillId="0" borderId="62" xfId="0" applyFont="1" applyBorder="1" applyAlignment="1" applyProtection="1">
      <alignment horizontal="left" vertical="center" indent="1"/>
      <protection locked="0"/>
    </xf>
    <xf numFmtId="0" fontId="3" fillId="0" borderId="63" xfId="0" applyFont="1" applyBorder="1" applyAlignment="1" applyProtection="1">
      <alignment horizontal="left" vertical="center" indent="1"/>
      <protection locked="0"/>
    </xf>
    <xf numFmtId="0" fontId="3" fillId="0" borderId="64" xfId="0" applyFont="1" applyBorder="1" applyAlignment="1" applyProtection="1">
      <alignment horizontal="left" vertical="center" indent="1"/>
      <protection locked="0"/>
    </xf>
    <xf numFmtId="0" fontId="3" fillId="0" borderId="41" xfId="0" applyFont="1" applyBorder="1" applyAlignment="1" applyProtection="1">
      <alignment horizontal="distributed" vertical="center" wrapText="1" justifyLastLine="1"/>
      <protection locked="0"/>
    </xf>
    <xf numFmtId="0" fontId="3" fillId="0" borderId="42" xfId="0" applyFont="1" applyBorder="1" applyAlignment="1" applyProtection="1">
      <alignment horizontal="distributed" vertical="center" wrapText="1" justifyLastLine="1"/>
      <protection locked="0"/>
    </xf>
    <xf numFmtId="177" fontId="7" fillId="0" borderId="1" xfId="0" applyNumberFormat="1" applyFont="1" applyBorder="1" applyAlignment="1" applyProtection="1">
      <alignment horizontal="distributed" vertical="center" wrapText="1" justifyLastLine="1"/>
      <protection hidden="1"/>
    </xf>
    <xf numFmtId="177" fontId="7" fillId="0" borderId="22" xfId="0" applyNumberFormat="1" applyFont="1" applyBorder="1" applyAlignment="1" applyProtection="1">
      <alignment horizontal="distributed" vertical="center" wrapText="1" justifyLastLine="1"/>
      <protection hidden="1"/>
    </xf>
    <xf numFmtId="178" fontId="3" fillId="0" borderId="41" xfId="0" applyNumberFormat="1" applyFont="1" applyBorder="1" applyAlignment="1" applyProtection="1">
      <alignment horizontal="distributed" vertical="center" justifyLastLine="1"/>
      <protection locked="0"/>
    </xf>
    <xf numFmtId="0" fontId="3" fillId="0" borderId="41" xfId="0" applyFont="1" applyBorder="1" applyAlignment="1" applyProtection="1">
      <alignment horizontal="distributed" vertical="center" justifyLastLine="1"/>
      <protection locked="0"/>
    </xf>
    <xf numFmtId="0" fontId="4" fillId="0" borderId="37" xfId="0" applyFont="1" applyBorder="1" applyAlignment="1" applyProtection="1">
      <alignment horizontal="distributed" wrapText="1" justifyLastLine="1"/>
      <protection locked="0"/>
    </xf>
    <xf numFmtId="0" fontId="4" fillId="0" borderId="0" xfId="0" applyFont="1" applyAlignment="1" applyProtection="1">
      <alignment horizontal="distributed" wrapText="1" justifyLastLine="1"/>
      <protection locked="0"/>
    </xf>
    <xf numFmtId="0" fontId="4" fillId="0" borderId="38" xfId="0" applyFont="1" applyBorder="1" applyAlignment="1" applyProtection="1">
      <alignment horizontal="distributed" wrapText="1" justifyLastLine="1"/>
      <protection locked="0"/>
    </xf>
    <xf numFmtId="0" fontId="7" fillId="0" borderId="49" xfId="0" applyFont="1" applyBorder="1" applyAlignment="1" applyProtection="1">
      <alignment horizontal="distributed" vertical="center" textRotation="255"/>
      <protection locked="0"/>
    </xf>
    <xf numFmtId="0" fontId="7" fillId="0" borderId="58" xfId="0" applyFont="1" applyBorder="1" applyAlignment="1" applyProtection="1">
      <alignment horizontal="distributed" vertical="center" textRotation="255"/>
      <protection locked="0"/>
    </xf>
    <xf numFmtId="57" fontId="3" fillId="0" borderId="37" xfId="0" applyNumberFormat="1" applyFont="1" applyBorder="1" applyAlignment="1" applyProtection="1">
      <alignment horizontal="distributed" vertical="center" justifyLastLine="1"/>
      <protection locked="0"/>
    </xf>
    <xf numFmtId="57" fontId="3" fillId="0" borderId="38" xfId="0" applyNumberFormat="1" applyFont="1" applyBorder="1" applyAlignment="1" applyProtection="1">
      <alignment horizontal="distributed" vertical="center" justifyLastLine="1"/>
      <protection locked="0"/>
    </xf>
    <xf numFmtId="57" fontId="4" fillId="0" borderId="0" xfId="0" applyNumberFormat="1" applyFont="1" applyAlignment="1" applyProtection="1">
      <alignment horizontal="distributed" vertical="center" justifyLastLine="1"/>
      <protection locked="0"/>
    </xf>
    <xf numFmtId="183" fontId="4" fillId="0" borderId="65" xfId="0" applyNumberFormat="1" applyFont="1" applyBorder="1" applyAlignment="1" applyProtection="1">
      <alignment horizontal="distributed" vertical="center" justifyLastLine="1"/>
      <protection locked="0"/>
    </xf>
    <xf numFmtId="183" fontId="3" fillId="0" borderId="38" xfId="0" applyNumberFormat="1" applyFont="1" applyBorder="1" applyAlignment="1" applyProtection="1">
      <alignment horizontal="distributed" vertical="center" justifyLastLine="1"/>
      <protection locked="0"/>
    </xf>
    <xf numFmtId="0" fontId="3" fillId="0" borderId="37" xfId="0" applyFont="1" applyBorder="1" applyAlignment="1" applyProtection="1">
      <alignment horizontal="distributed" vertical="center" wrapText="1" justifyLastLine="1"/>
      <protection locked="0"/>
    </xf>
    <xf numFmtId="0" fontId="3" fillId="0" borderId="0" xfId="0" applyFont="1" applyAlignment="1" applyProtection="1">
      <alignment horizontal="distributed" vertical="center" wrapText="1" justifyLastLine="1"/>
      <protection locked="0"/>
    </xf>
    <xf numFmtId="0" fontId="3" fillId="0" borderId="38" xfId="0" applyFont="1" applyBorder="1" applyAlignment="1" applyProtection="1">
      <alignment horizontal="distributed" vertical="center" wrapText="1" justifyLastLine="1"/>
      <protection locked="0"/>
    </xf>
    <xf numFmtId="57" fontId="3" fillId="0" borderId="43" xfId="0" applyNumberFormat="1" applyFont="1" applyBorder="1" applyAlignment="1" applyProtection="1">
      <alignment horizontal="distributed" vertical="center" justifyLastLine="1"/>
      <protection locked="0"/>
    </xf>
    <xf numFmtId="57" fontId="3" fillId="0" borderId="35" xfId="0" applyNumberFormat="1" applyFont="1" applyBorder="1" applyAlignment="1" applyProtection="1">
      <alignment horizontal="distributed" vertical="center" justifyLastLine="1"/>
      <protection locked="0"/>
    </xf>
    <xf numFmtId="57" fontId="3" fillId="0" borderId="5" xfId="0" applyNumberFormat="1" applyFont="1" applyBorder="1" applyAlignment="1" applyProtection="1">
      <alignment horizontal="distributed" vertical="center" justifyLastLine="1"/>
      <protection locked="0"/>
    </xf>
    <xf numFmtId="57" fontId="3" fillId="0" borderId="17" xfId="0" applyNumberFormat="1" applyFont="1" applyBorder="1" applyAlignment="1" applyProtection="1">
      <alignment horizontal="distributed" vertical="center" justifyLastLine="1"/>
      <protection locked="0"/>
    </xf>
    <xf numFmtId="0" fontId="3" fillId="0" borderId="1" xfId="0" applyFont="1" applyBorder="1" applyAlignment="1" applyProtection="1">
      <alignment horizontal="distributed" vertical="center" wrapText="1" justifyLastLine="1"/>
      <protection locked="0"/>
    </xf>
    <xf numFmtId="0" fontId="3" fillId="0" borderId="22" xfId="0" applyFont="1" applyBorder="1" applyAlignment="1" applyProtection="1">
      <alignment horizontal="distributed" vertical="center" wrapText="1" justifyLastLine="1"/>
      <protection locked="0"/>
    </xf>
    <xf numFmtId="0" fontId="3" fillId="0" borderId="59" xfId="0" applyFont="1" applyBorder="1" applyAlignment="1" applyProtection="1">
      <alignment horizontal="distributed" vertical="center" wrapText="1" justifyLastLine="1"/>
      <protection locked="0"/>
    </xf>
    <xf numFmtId="57" fontId="3" fillId="0" borderId="1" xfId="0" applyNumberFormat="1" applyFont="1" applyBorder="1" applyAlignment="1" applyProtection="1">
      <alignment horizontal="distributed" vertical="center" justifyLastLine="1"/>
      <protection locked="0"/>
    </xf>
    <xf numFmtId="57" fontId="3" fillId="0" borderId="22" xfId="0" applyNumberFormat="1" applyFont="1" applyBorder="1" applyAlignment="1" applyProtection="1">
      <alignment horizontal="distributed" vertical="center" justifyLastLine="1"/>
      <protection locked="0"/>
    </xf>
    <xf numFmtId="57" fontId="3" fillId="0" borderId="59" xfId="0" applyNumberFormat="1" applyFont="1" applyBorder="1" applyAlignment="1" applyProtection="1">
      <alignment horizontal="distributed" vertical="center" justifyLastLine="1"/>
      <protection locked="0"/>
    </xf>
    <xf numFmtId="0" fontId="11" fillId="0" borderId="32" xfId="0" applyFont="1" applyBorder="1" applyAlignment="1" applyProtection="1">
      <alignment horizontal="distributed" vertical="center" wrapText="1" justifyLastLine="1"/>
      <protection hidden="1"/>
    </xf>
    <xf numFmtId="0" fontId="11" fillId="0" borderId="31" xfId="0" applyFont="1" applyBorder="1" applyAlignment="1" applyProtection="1">
      <alignment horizontal="distributed" vertical="center" justifyLastLine="1"/>
      <protection hidden="1"/>
    </xf>
    <xf numFmtId="0" fontId="11" fillId="0" borderId="36" xfId="0" applyFont="1" applyBorder="1" applyAlignment="1" applyProtection="1">
      <alignment horizontal="distributed" vertical="center" justifyLastLine="1"/>
      <protection hidden="1"/>
    </xf>
    <xf numFmtId="0" fontId="11" fillId="0" borderId="37" xfId="0" applyFont="1" applyBorder="1" applyAlignment="1" applyProtection="1">
      <alignment horizontal="distributed" vertical="center" justifyLastLine="1"/>
      <protection hidden="1"/>
    </xf>
    <xf numFmtId="0" fontId="11" fillId="0" borderId="0" xfId="0" applyFont="1" applyAlignment="1" applyProtection="1">
      <alignment horizontal="distributed" vertical="center" justifyLastLine="1"/>
      <protection hidden="1"/>
    </xf>
    <xf numFmtId="0" fontId="11" fillId="0" borderId="38" xfId="0" applyFont="1" applyBorder="1" applyAlignment="1" applyProtection="1">
      <alignment horizontal="distributed" vertical="center" justifyLastLine="1"/>
      <protection hidden="1"/>
    </xf>
    <xf numFmtId="0" fontId="7" fillId="0" borderId="61" xfId="0" applyFont="1" applyBorder="1" applyAlignment="1" applyProtection="1">
      <alignment horizontal="distributed" vertical="center" textRotation="255"/>
      <protection locked="0"/>
    </xf>
    <xf numFmtId="57" fontId="3" fillId="0" borderId="44" xfId="0" applyNumberFormat="1" applyFont="1" applyBorder="1" applyAlignment="1" applyProtection="1">
      <alignment horizontal="distributed" vertical="center" justifyLastLine="1"/>
      <protection locked="0"/>
    </xf>
    <xf numFmtId="57" fontId="3" fillId="0" borderId="45" xfId="0" applyNumberFormat="1" applyFont="1" applyBorder="1" applyAlignment="1" applyProtection="1">
      <alignment horizontal="distributed" vertical="center" justifyLastLine="1"/>
      <protection locked="0"/>
    </xf>
    <xf numFmtId="57" fontId="4" fillId="0" borderId="18" xfId="0" applyNumberFormat="1" applyFont="1" applyBorder="1" applyAlignment="1" applyProtection="1">
      <alignment horizontal="distributed" vertical="center" justifyLastLine="1"/>
      <protection locked="0"/>
    </xf>
    <xf numFmtId="183" fontId="4" fillId="0" borderId="70" xfId="0" applyNumberFormat="1" applyFont="1" applyBorder="1" applyAlignment="1" applyProtection="1">
      <alignment horizontal="distributed" vertical="center" justifyLastLine="1"/>
      <protection locked="0"/>
    </xf>
    <xf numFmtId="183" fontId="3" fillId="0" borderId="45" xfId="0" applyNumberFormat="1" applyFont="1" applyBorder="1" applyAlignment="1" applyProtection="1">
      <alignment horizontal="distributed" vertical="center" justifyLastLine="1"/>
      <protection locked="0"/>
    </xf>
    <xf numFmtId="182" fontId="3" fillId="0" borderId="44" xfId="0" applyNumberFormat="1" applyFont="1" applyBorder="1" applyAlignment="1" applyProtection="1">
      <alignment horizontal="distributed" vertical="center" wrapText="1" justifyLastLine="1"/>
      <protection locked="0"/>
    </xf>
    <xf numFmtId="182" fontId="3" fillId="0" borderId="90" xfId="0" applyNumberFormat="1" applyFont="1" applyBorder="1" applyAlignment="1" applyProtection="1">
      <alignment horizontal="distributed" vertical="center" wrapText="1" justifyLastLine="1"/>
      <protection locked="0"/>
    </xf>
    <xf numFmtId="0" fontId="3" fillId="0" borderId="91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 applyProtection="1">
      <alignment horizontal="left" vertical="center" indent="1"/>
      <protection locked="0"/>
    </xf>
    <xf numFmtId="0" fontId="3" fillId="0" borderId="45" xfId="0" applyFont="1" applyBorder="1" applyAlignment="1" applyProtection="1">
      <alignment horizontal="left" vertical="center" indent="1"/>
      <protection locked="0"/>
    </xf>
    <xf numFmtId="0" fontId="4" fillId="0" borderId="44" xfId="0" applyFont="1" applyBorder="1" applyAlignment="1" applyProtection="1">
      <alignment horizontal="distributed" wrapText="1" justifyLastLine="1"/>
      <protection locked="0"/>
    </xf>
    <xf numFmtId="0" fontId="4" fillId="0" borderId="18" xfId="0" applyFont="1" applyBorder="1" applyAlignment="1" applyProtection="1">
      <alignment horizontal="distributed" wrapText="1" justifyLastLine="1"/>
      <protection locked="0"/>
    </xf>
    <xf numFmtId="0" fontId="4" fillId="0" borderId="45" xfId="0" applyFont="1" applyBorder="1" applyAlignment="1" applyProtection="1">
      <alignment horizontal="distributed" wrapText="1" justifyLastLine="1"/>
      <protection locked="0"/>
    </xf>
    <xf numFmtId="178" fontId="3" fillId="0" borderId="46" xfId="0" applyNumberFormat="1" applyFont="1" applyBorder="1" applyAlignment="1" applyProtection="1">
      <alignment horizontal="distributed" vertical="center" justifyLastLine="1"/>
      <protection locked="0"/>
    </xf>
    <xf numFmtId="57" fontId="4" fillId="0" borderId="44" xfId="0" applyNumberFormat="1" applyFont="1" applyBorder="1" applyAlignment="1" applyProtection="1">
      <alignment horizontal="distributed" vertical="center" wrapText="1" justifyLastLine="1"/>
      <protection locked="0"/>
    </xf>
    <xf numFmtId="57" fontId="4" fillId="0" borderId="18" xfId="0" applyNumberFormat="1" applyFont="1" applyBorder="1" applyAlignment="1" applyProtection="1">
      <alignment horizontal="distributed" vertical="center" wrapText="1" justifyLastLine="1"/>
      <protection locked="0"/>
    </xf>
    <xf numFmtId="178" fontId="3" fillId="0" borderId="54" xfId="0" applyNumberFormat="1" applyFont="1" applyBorder="1" applyAlignment="1" applyProtection="1">
      <alignment horizontal="distributed" vertical="center" justifyLastLine="1"/>
      <protection locked="0"/>
    </xf>
    <xf numFmtId="0" fontId="3" fillId="0" borderId="15" xfId="0" applyFont="1" applyBorder="1" applyAlignment="1" applyProtection="1">
      <alignment horizontal="distributed" justifyLastLine="1"/>
      <protection locked="0"/>
    </xf>
    <xf numFmtId="0" fontId="4" fillId="0" borderId="32" xfId="0" applyFont="1" applyBorder="1" applyAlignment="1" applyProtection="1">
      <alignment horizontal="distributed" wrapText="1" justifyLastLine="1"/>
      <protection locked="0"/>
    </xf>
    <xf numFmtId="0" fontId="4" fillId="0" borderId="31" xfId="0" applyFont="1" applyBorder="1" applyAlignment="1" applyProtection="1">
      <alignment horizontal="distributed" wrapText="1" justifyLastLine="1"/>
      <protection locked="0"/>
    </xf>
    <xf numFmtId="0" fontId="4" fillId="0" borderId="36" xfId="0" applyFont="1" applyBorder="1" applyAlignment="1" applyProtection="1">
      <alignment horizontal="distributed" wrapText="1" justifyLastLine="1"/>
      <protection locked="0"/>
    </xf>
    <xf numFmtId="0" fontId="7" fillId="0" borderId="57" xfId="0" applyFont="1" applyBorder="1" applyAlignment="1" applyProtection="1">
      <alignment horizontal="distributed" vertical="center" textRotation="255"/>
      <protection locked="0"/>
    </xf>
    <xf numFmtId="57" fontId="3" fillId="0" borderId="32" xfId="0" applyNumberFormat="1" applyFont="1" applyBorder="1" applyAlignment="1" applyProtection="1">
      <alignment horizontal="distributed" vertical="center" justifyLastLine="1"/>
      <protection locked="0"/>
    </xf>
    <xf numFmtId="57" fontId="3" fillId="0" borderId="36" xfId="0" applyNumberFormat="1" applyFont="1" applyBorder="1" applyAlignment="1" applyProtection="1">
      <alignment horizontal="distributed" vertical="center" justifyLastLine="1"/>
      <protection locked="0"/>
    </xf>
    <xf numFmtId="57" fontId="4" fillId="0" borderId="31" xfId="0" applyNumberFormat="1" applyFont="1" applyBorder="1" applyAlignment="1" applyProtection="1">
      <alignment horizontal="distributed" vertical="center" justifyLastLine="1"/>
      <protection locked="0"/>
    </xf>
    <xf numFmtId="183" fontId="4" fillId="0" borderId="95" xfId="0" applyNumberFormat="1" applyFont="1" applyBorder="1" applyAlignment="1" applyProtection="1">
      <alignment horizontal="distributed" vertical="center" justifyLastLine="1"/>
      <protection locked="0"/>
    </xf>
    <xf numFmtId="183" fontId="3" fillId="0" borderId="36" xfId="0" applyNumberFormat="1" applyFont="1" applyBorder="1" applyAlignment="1" applyProtection="1">
      <alignment horizontal="distributed" vertical="center" justifyLastLine="1"/>
      <protection locked="0"/>
    </xf>
  </cellXfs>
  <cellStyles count="3">
    <cellStyle name="標準" xfId="0" builtinId="0"/>
    <cellStyle name="標準 2" xfId="1" xr:uid="{693A370F-DE3F-4AAC-8F17-4E9F17BA7D4F}"/>
    <cellStyle name="標準 3" xfId="2" xr:uid="{05CDF65B-64E1-4C00-A43B-52602CA26D68}"/>
  </cellStyles>
  <dxfs count="1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F4F3"/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82220-0971-4EBB-AB99-6CC058A317D3}">
  <dimension ref="A1:Y41"/>
  <sheetViews>
    <sheetView view="pageBreakPreview" zoomScale="70" zoomScaleNormal="75" zoomScaleSheetLayoutView="70" workbookViewId="0">
      <selection activeCell="Y12" sqref="Y12"/>
    </sheetView>
  </sheetViews>
  <sheetFormatPr defaultColWidth="11.75" defaultRowHeight="11.25" x14ac:dyDescent="0.15"/>
  <cols>
    <col min="1" max="1" width="8.125" style="12" customWidth="1"/>
    <col min="2" max="2" width="6" style="12" customWidth="1"/>
    <col min="3" max="3" width="6.125" style="12" customWidth="1"/>
    <col min="4" max="4" width="6.625" style="12" customWidth="1"/>
    <col min="5" max="5" width="4.375" style="14" customWidth="1"/>
    <col min="6" max="7" width="7.625" style="12" customWidth="1"/>
    <col min="8" max="10" width="6.25" style="12" customWidth="1"/>
    <col min="11" max="11" width="2.5" style="12" customWidth="1"/>
    <col min="12" max="15" width="6.25" style="12" customWidth="1"/>
    <col min="16" max="16" width="11.625" style="12" customWidth="1"/>
    <col min="17" max="17" width="4.375" style="12" customWidth="1"/>
    <col min="18" max="18" width="8.75" style="12" customWidth="1"/>
    <col min="19" max="19" width="11.25" style="12" customWidth="1"/>
    <col min="20" max="20" width="11.625" style="12" customWidth="1"/>
    <col min="21" max="21" width="2.5" style="12" customWidth="1"/>
    <col min="22" max="23" width="4.375" style="12" customWidth="1"/>
    <col min="24" max="24" width="11.25" style="12" customWidth="1"/>
    <col min="25" max="25" width="20.625" style="12" customWidth="1"/>
    <col min="26" max="16384" width="11.75" style="12"/>
  </cols>
  <sheetData>
    <row r="1" spans="1:25" ht="21" customHeight="1" thickBot="1" x14ac:dyDescent="0.2">
      <c r="A1" s="109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15" customHeight="1" x14ac:dyDescent="0.15">
      <c r="A2" s="110" t="s">
        <v>1</v>
      </c>
      <c r="B2" s="113" t="s">
        <v>84</v>
      </c>
      <c r="C2" s="114"/>
      <c r="D2" s="115"/>
      <c r="E2" s="116" t="s">
        <v>56</v>
      </c>
      <c r="F2" s="119" t="s">
        <v>2</v>
      </c>
      <c r="G2" s="120"/>
      <c r="H2" s="123" t="s">
        <v>121</v>
      </c>
      <c r="I2" s="124"/>
      <c r="J2" s="124"/>
      <c r="K2" s="124"/>
      <c r="L2" s="124"/>
      <c r="M2" s="124"/>
      <c r="N2" s="124"/>
      <c r="O2" s="120"/>
      <c r="P2" s="123" t="s">
        <v>140</v>
      </c>
      <c r="Q2" s="124"/>
      <c r="R2" s="124"/>
      <c r="S2" s="120"/>
      <c r="T2" s="123" t="s">
        <v>74</v>
      </c>
      <c r="U2" s="124"/>
      <c r="V2" s="124"/>
      <c r="W2" s="124"/>
      <c r="X2" s="120"/>
      <c r="Y2" s="133" t="s">
        <v>72</v>
      </c>
    </row>
    <row r="3" spans="1:25" ht="15" customHeight="1" x14ac:dyDescent="0.15">
      <c r="A3" s="111"/>
      <c r="B3" s="129" t="s">
        <v>60</v>
      </c>
      <c r="C3" s="137"/>
      <c r="D3" s="138"/>
      <c r="E3" s="117"/>
      <c r="F3" s="121"/>
      <c r="G3" s="122"/>
      <c r="H3" s="121"/>
      <c r="I3" s="125"/>
      <c r="J3" s="125"/>
      <c r="K3" s="125"/>
      <c r="L3" s="125"/>
      <c r="M3" s="125"/>
      <c r="N3" s="125"/>
      <c r="O3" s="122"/>
      <c r="P3" s="121"/>
      <c r="Q3" s="125"/>
      <c r="R3" s="125"/>
      <c r="S3" s="122"/>
      <c r="T3" s="129"/>
      <c r="U3" s="125"/>
      <c r="V3" s="125"/>
      <c r="W3" s="125"/>
      <c r="X3" s="122"/>
      <c r="Y3" s="134"/>
    </row>
    <row r="4" spans="1:25" ht="15" customHeight="1" x14ac:dyDescent="0.15">
      <c r="A4" s="111"/>
      <c r="B4" s="129"/>
      <c r="C4" s="137"/>
      <c r="D4" s="138"/>
      <c r="E4" s="117"/>
      <c r="F4" s="121"/>
      <c r="G4" s="122"/>
      <c r="H4" s="121"/>
      <c r="I4" s="125"/>
      <c r="J4" s="125"/>
      <c r="K4" s="125"/>
      <c r="L4" s="125"/>
      <c r="M4" s="125"/>
      <c r="N4" s="125"/>
      <c r="O4" s="122"/>
      <c r="P4" s="121"/>
      <c r="Q4" s="125"/>
      <c r="R4" s="125"/>
      <c r="S4" s="122"/>
      <c r="T4" s="121"/>
      <c r="U4" s="125"/>
      <c r="V4" s="125"/>
      <c r="W4" s="125"/>
      <c r="X4" s="122"/>
      <c r="Y4" s="135"/>
    </row>
    <row r="5" spans="1:25" ht="15" customHeight="1" x14ac:dyDescent="0.15">
      <c r="A5" s="112"/>
      <c r="B5" s="139"/>
      <c r="C5" s="140"/>
      <c r="D5" s="141"/>
      <c r="E5" s="117"/>
      <c r="F5" s="142" t="s">
        <v>3</v>
      </c>
      <c r="G5" s="143"/>
      <c r="H5" s="121"/>
      <c r="I5" s="125"/>
      <c r="J5" s="125"/>
      <c r="K5" s="125"/>
      <c r="L5" s="125"/>
      <c r="M5" s="125"/>
      <c r="N5" s="125"/>
      <c r="O5" s="122"/>
      <c r="P5" s="121"/>
      <c r="Q5" s="125"/>
      <c r="R5" s="125"/>
      <c r="S5" s="122"/>
      <c r="T5" s="121"/>
      <c r="U5" s="125"/>
      <c r="V5" s="125"/>
      <c r="W5" s="125"/>
      <c r="X5" s="122"/>
      <c r="Y5" s="135"/>
    </row>
    <row r="6" spans="1:25" ht="15" customHeight="1" x14ac:dyDescent="0.15">
      <c r="A6" s="146" t="s">
        <v>87</v>
      </c>
      <c r="B6" s="147" t="s">
        <v>59</v>
      </c>
      <c r="C6" s="147"/>
      <c r="D6" s="147"/>
      <c r="E6" s="117"/>
      <c r="F6" s="129"/>
      <c r="G6" s="138"/>
      <c r="H6" s="121"/>
      <c r="I6" s="125"/>
      <c r="J6" s="125"/>
      <c r="K6" s="125"/>
      <c r="L6" s="125"/>
      <c r="M6" s="125"/>
      <c r="N6" s="125"/>
      <c r="O6" s="122"/>
      <c r="P6" s="121"/>
      <c r="Q6" s="125"/>
      <c r="R6" s="125"/>
      <c r="S6" s="122"/>
      <c r="T6" s="121"/>
      <c r="U6" s="125"/>
      <c r="V6" s="125"/>
      <c r="W6" s="125"/>
      <c r="X6" s="122"/>
      <c r="Y6" s="135"/>
    </row>
    <row r="7" spans="1:25" ht="15" customHeight="1" x14ac:dyDescent="0.15">
      <c r="A7" s="112"/>
      <c r="B7" s="148" t="s">
        <v>5</v>
      </c>
      <c r="C7" s="149"/>
      <c r="D7" s="150"/>
      <c r="E7" s="117"/>
      <c r="F7" s="144"/>
      <c r="G7" s="145"/>
      <c r="H7" s="126"/>
      <c r="I7" s="127"/>
      <c r="J7" s="127"/>
      <c r="K7" s="127"/>
      <c r="L7" s="127"/>
      <c r="M7" s="127"/>
      <c r="N7" s="127"/>
      <c r="O7" s="128"/>
      <c r="P7" s="121"/>
      <c r="Q7" s="125"/>
      <c r="R7" s="125"/>
      <c r="S7" s="122"/>
      <c r="T7" s="121"/>
      <c r="U7" s="125"/>
      <c r="V7" s="125"/>
      <c r="W7" s="125"/>
      <c r="X7" s="122"/>
      <c r="Y7" s="135"/>
    </row>
    <row r="8" spans="1:25" ht="15" customHeight="1" x14ac:dyDescent="0.15">
      <c r="A8" s="151" t="s">
        <v>4</v>
      </c>
      <c r="B8" s="153" t="s">
        <v>81</v>
      </c>
      <c r="C8" s="153"/>
      <c r="D8" s="153"/>
      <c r="E8" s="117"/>
      <c r="F8" s="154" t="s">
        <v>52</v>
      </c>
      <c r="G8" s="155"/>
      <c r="H8" s="164" t="s">
        <v>67</v>
      </c>
      <c r="I8" s="167" t="s">
        <v>65</v>
      </c>
      <c r="J8" s="168"/>
      <c r="K8" s="173" t="s">
        <v>75</v>
      </c>
      <c r="L8" s="174" t="s">
        <v>66</v>
      </c>
      <c r="M8" s="175"/>
      <c r="N8" s="178" t="s">
        <v>79</v>
      </c>
      <c r="O8" s="179"/>
      <c r="P8" s="121"/>
      <c r="Q8" s="125"/>
      <c r="R8" s="125"/>
      <c r="S8" s="122"/>
      <c r="T8" s="121"/>
      <c r="U8" s="125"/>
      <c r="V8" s="125"/>
      <c r="W8" s="125"/>
      <c r="X8" s="122"/>
      <c r="Y8" s="135"/>
    </row>
    <row r="9" spans="1:25" ht="15" customHeight="1" x14ac:dyDescent="0.15">
      <c r="A9" s="151"/>
      <c r="B9" s="148" t="s">
        <v>82</v>
      </c>
      <c r="C9" s="149"/>
      <c r="D9" s="150"/>
      <c r="E9" s="117"/>
      <c r="F9" s="121"/>
      <c r="G9" s="122"/>
      <c r="H9" s="165"/>
      <c r="I9" s="169"/>
      <c r="J9" s="170"/>
      <c r="K9" s="125"/>
      <c r="L9" s="137"/>
      <c r="M9" s="176"/>
      <c r="N9" s="180"/>
      <c r="O9" s="181"/>
      <c r="P9" s="156" t="s">
        <v>117</v>
      </c>
      <c r="Q9" s="157"/>
      <c r="R9" s="157"/>
      <c r="S9" s="158"/>
      <c r="T9" s="121"/>
      <c r="U9" s="125"/>
      <c r="V9" s="125"/>
      <c r="W9" s="125"/>
      <c r="X9" s="122"/>
      <c r="Y9" s="135"/>
    </row>
    <row r="10" spans="1:25" ht="15" customHeight="1" x14ac:dyDescent="0.15">
      <c r="A10" s="151"/>
      <c r="B10" s="159" t="s">
        <v>80</v>
      </c>
      <c r="C10" s="159"/>
      <c r="D10" s="159"/>
      <c r="E10" s="118"/>
      <c r="F10" s="130"/>
      <c r="G10" s="132"/>
      <c r="H10" s="166"/>
      <c r="I10" s="171"/>
      <c r="J10" s="172"/>
      <c r="K10" s="172"/>
      <c r="L10" s="172"/>
      <c r="M10" s="177"/>
      <c r="N10" s="182"/>
      <c r="O10" s="183"/>
      <c r="P10" s="156" t="s">
        <v>118</v>
      </c>
      <c r="Q10" s="157"/>
      <c r="R10" s="157"/>
      <c r="S10" s="158"/>
      <c r="T10" s="130"/>
      <c r="U10" s="131"/>
      <c r="V10" s="131"/>
      <c r="W10" s="131"/>
      <c r="X10" s="132"/>
      <c r="Y10" s="135"/>
    </row>
    <row r="11" spans="1:25" ht="15" customHeight="1" x14ac:dyDescent="0.15">
      <c r="A11" s="152"/>
      <c r="B11" s="160" t="s">
        <v>53</v>
      </c>
      <c r="C11" s="161"/>
      <c r="D11" s="162" t="s">
        <v>62</v>
      </c>
      <c r="E11" s="163"/>
      <c r="F11" s="23"/>
      <c r="G11" s="23"/>
      <c r="H11" s="23"/>
      <c r="I11" s="23"/>
      <c r="J11" s="23"/>
      <c r="K11" s="24"/>
      <c r="L11" s="23"/>
      <c r="M11" s="23"/>
      <c r="N11" s="23"/>
      <c r="O11" s="25"/>
      <c r="P11" s="50" t="s">
        <v>54</v>
      </c>
      <c r="Q11" s="51" t="s">
        <v>91</v>
      </c>
      <c r="R11" s="52" t="s">
        <v>61</v>
      </c>
      <c r="S11" s="53" t="s">
        <v>55</v>
      </c>
      <c r="T11" s="50" t="s">
        <v>54</v>
      </c>
      <c r="U11" s="54" t="s">
        <v>75</v>
      </c>
      <c r="V11" s="88" t="s">
        <v>91</v>
      </c>
      <c r="W11" s="57" t="s">
        <v>58</v>
      </c>
      <c r="X11" s="53" t="s">
        <v>73</v>
      </c>
      <c r="Y11" s="136"/>
    </row>
    <row r="12" spans="1:25" ht="27" customHeight="1" x14ac:dyDescent="0.15">
      <c r="A12" s="207">
        <v>530</v>
      </c>
      <c r="B12" s="184" t="s">
        <v>128</v>
      </c>
      <c r="C12" s="185"/>
      <c r="D12" s="186"/>
      <c r="E12" s="187" t="s">
        <v>63</v>
      </c>
      <c r="F12" s="190">
        <v>33055</v>
      </c>
      <c r="G12" s="191"/>
      <c r="H12" s="90" t="s">
        <v>78</v>
      </c>
      <c r="I12" s="194">
        <v>32599</v>
      </c>
      <c r="J12" s="194"/>
      <c r="K12" s="42" t="str">
        <f t="shared" ref="K12:K20" si="0">IF(I12="","","～")</f>
        <v>～</v>
      </c>
      <c r="L12" s="194">
        <v>33054</v>
      </c>
      <c r="M12" s="194"/>
      <c r="N12" s="210" t="s">
        <v>130</v>
      </c>
      <c r="O12" s="211"/>
      <c r="P12" s="26" t="s">
        <v>69</v>
      </c>
      <c r="Q12" s="92">
        <v>10</v>
      </c>
      <c r="R12" s="93" t="s">
        <v>142</v>
      </c>
      <c r="S12" s="94">
        <v>342000</v>
      </c>
      <c r="T12" s="103">
        <v>35156</v>
      </c>
      <c r="U12" s="47" t="str">
        <f t="shared" ref="U12:U21" si="1">IF(T12="","","～")</f>
        <v>～</v>
      </c>
      <c r="V12" s="105">
        <v>10</v>
      </c>
      <c r="W12" s="106">
        <v>4</v>
      </c>
      <c r="X12" s="89">
        <f>IF(W12="","",IF(T13="",DATEDIF(T12,$F$15+1,"m"),DATEDIF(T12,T13,"m")))</f>
        <v>48</v>
      </c>
      <c r="Y12" s="19"/>
    </row>
    <row r="13" spans="1:25" ht="27" customHeight="1" x14ac:dyDescent="0.15">
      <c r="A13" s="208"/>
      <c r="B13" s="212" t="s">
        <v>70</v>
      </c>
      <c r="C13" s="213"/>
      <c r="D13" s="214"/>
      <c r="E13" s="188"/>
      <c r="F13" s="192"/>
      <c r="G13" s="193"/>
      <c r="H13" s="9"/>
      <c r="I13" s="215"/>
      <c r="J13" s="216"/>
      <c r="K13" s="43" t="str">
        <f t="shared" si="0"/>
        <v/>
      </c>
      <c r="L13" s="195"/>
      <c r="M13" s="204"/>
      <c r="N13" s="222"/>
      <c r="O13" s="223"/>
      <c r="P13" s="95">
        <v>45382</v>
      </c>
      <c r="Q13" s="96">
        <v>10</v>
      </c>
      <c r="R13" s="97" t="s">
        <v>143</v>
      </c>
      <c r="S13" s="98">
        <v>405900</v>
      </c>
      <c r="T13" s="104">
        <v>36617</v>
      </c>
      <c r="U13" s="48" t="str">
        <f t="shared" si="1"/>
        <v>～</v>
      </c>
      <c r="V13" s="107">
        <v>10</v>
      </c>
      <c r="W13" s="108">
        <v>5</v>
      </c>
      <c r="X13" s="49">
        <f>IF(W13="","",IF(T14="",DATEDIF(T13,$F$15+1,"m"),DATEDIF(T13,T14,"m")))</f>
        <v>72</v>
      </c>
      <c r="Y13" s="20"/>
    </row>
    <row r="14" spans="1:25" ht="27" customHeight="1" x14ac:dyDescent="0.15">
      <c r="A14" s="208"/>
      <c r="B14" s="212"/>
      <c r="C14" s="213"/>
      <c r="D14" s="214"/>
      <c r="E14" s="188"/>
      <c r="F14" s="192"/>
      <c r="G14" s="193"/>
      <c r="H14" s="91" t="s">
        <v>76</v>
      </c>
      <c r="I14" s="196">
        <v>38225</v>
      </c>
      <c r="J14" s="196"/>
      <c r="K14" s="43" t="str">
        <f t="shared" si="0"/>
        <v>～</v>
      </c>
      <c r="L14" s="196">
        <v>38625</v>
      </c>
      <c r="M14" s="197"/>
      <c r="N14" s="198">
        <v>38168</v>
      </c>
      <c r="O14" s="199"/>
      <c r="P14" s="99">
        <v>45658</v>
      </c>
      <c r="Q14" s="100">
        <v>10</v>
      </c>
      <c r="R14" s="101" t="s">
        <v>141</v>
      </c>
      <c r="S14" s="102">
        <v>245700</v>
      </c>
      <c r="T14" s="104">
        <v>38808</v>
      </c>
      <c r="U14" s="48" t="str">
        <f t="shared" si="1"/>
        <v>～</v>
      </c>
      <c r="V14" s="107">
        <v>10</v>
      </c>
      <c r="W14" s="108">
        <v>3</v>
      </c>
      <c r="X14" s="49">
        <f>IF(W14="","",IF(T15="",DATEDIF(T14,$F$15+1,"m"),DATEDIF(T14,T15,"m")))</f>
        <v>96</v>
      </c>
      <c r="Y14" s="20"/>
    </row>
    <row r="15" spans="1:25" ht="27" customHeight="1" x14ac:dyDescent="0.15">
      <c r="A15" s="209"/>
      <c r="B15" s="212"/>
      <c r="C15" s="213"/>
      <c r="D15" s="214"/>
      <c r="E15" s="188"/>
      <c r="F15" s="200">
        <v>45747</v>
      </c>
      <c r="G15" s="201"/>
      <c r="H15" s="9" t="s">
        <v>64</v>
      </c>
      <c r="I15" s="195"/>
      <c r="J15" s="195"/>
      <c r="K15" s="43" t="str">
        <f t="shared" si="0"/>
        <v/>
      </c>
      <c r="L15" s="195"/>
      <c r="M15" s="204"/>
      <c r="N15" s="205"/>
      <c r="O15" s="206"/>
      <c r="P15" s="99"/>
      <c r="Q15" s="100"/>
      <c r="R15" s="101"/>
      <c r="S15" s="102"/>
      <c r="T15" s="104">
        <v>41730</v>
      </c>
      <c r="U15" s="48" t="str">
        <f t="shared" si="1"/>
        <v>～</v>
      </c>
      <c r="V15" s="107">
        <v>10</v>
      </c>
      <c r="W15" s="108">
        <v>4</v>
      </c>
      <c r="X15" s="49">
        <f t="shared" ref="X15:X20" si="2">IF(W15="","",IF(T16="",DATEDIF(T15,$F$15+1,"m"),DATEDIF(T15,T16,"m")))</f>
        <v>60</v>
      </c>
      <c r="Y15" s="20"/>
    </row>
    <row r="16" spans="1:25" ht="27" customHeight="1" x14ac:dyDescent="0.15">
      <c r="A16" s="217" t="str">
        <f>IF(A12="","",VLOOKUP(A12,団体一覧等!$A$1:$C$48,3,FALSE))</f>
        <v>群総合</v>
      </c>
      <c r="B16" s="219" t="s">
        <v>71</v>
      </c>
      <c r="C16" s="220"/>
      <c r="D16" s="221"/>
      <c r="E16" s="188"/>
      <c r="F16" s="192"/>
      <c r="G16" s="193"/>
      <c r="H16" s="9"/>
      <c r="I16" s="215"/>
      <c r="J16" s="216"/>
      <c r="K16" s="43" t="str">
        <f t="shared" si="0"/>
        <v/>
      </c>
      <c r="L16" s="195"/>
      <c r="M16" s="204"/>
      <c r="N16" s="222"/>
      <c r="O16" s="223"/>
      <c r="P16" s="3"/>
      <c r="Q16" s="40"/>
      <c r="R16" s="10"/>
      <c r="S16" s="11"/>
      <c r="T16" s="104">
        <v>43556</v>
      </c>
      <c r="U16" s="48" t="str">
        <f t="shared" si="1"/>
        <v>～</v>
      </c>
      <c r="V16" s="107">
        <v>10</v>
      </c>
      <c r="W16" s="108">
        <v>5</v>
      </c>
      <c r="X16" s="49">
        <f t="shared" si="2"/>
        <v>36</v>
      </c>
      <c r="Y16" s="20"/>
    </row>
    <row r="17" spans="1:25" ht="27" customHeight="1" x14ac:dyDescent="0.15">
      <c r="A17" s="218"/>
      <c r="B17" s="224">
        <v>23104</v>
      </c>
      <c r="C17" s="225"/>
      <c r="D17" s="226"/>
      <c r="E17" s="188"/>
      <c r="F17" s="202"/>
      <c r="G17" s="203"/>
      <c r="H17" s="9" t="s">
        <v>64</v>
      </c>
      <c r="I17" s="195"/>
      <c r="J17" s="195"/>
      <c r="K17" s="43" t="str">
        <f t="shared" si="0"/>
        <v/>
      </c>
      <c r="L17" s="195"/>
      <c r="M17" s="204"/>
      <c r="N17" s="205"/>
      <c r="O17" s="206"/>
      <c r="P17" s="3"/>
      <c r="Q17" s="40"/>
      <c r="R17" s="10"/>
      <c r="S17" s="11"/>
      <c r="T17" s="104">
        <v>44652</v>
      </c>
      <c r="U17" s="48" t="str">
        <f t="shared" si="1"/>
        <v>～</v>
      </c>
      <c r="V17" s="107">
        <v>10</v>
      </c>
      <c r="W17" s="108">
        <v>6</v>
      </c>
      <c r="X17" s="49">
        <f t="shared" si="2"/>
        <v>24</v>
      </c>
      <c r="Y17" s="20"/>
    </row>
    <row r="18" spans="1:25" ht="27" customHeight="1" x14ac:dyDescent="0.15">
      <c r="A18" s="227">
        <v>7001</v>
      </c>
      <c r="B18" s="229">
        <v>61</v>
      </c>
      <c r="C18" s="230"/>
      <c r="D18" s="55" t="s">
        <v>85</v>
      </c>
      <c r="E18" s="188"/>
      <c r="F18" s="231" t="str">
        <f>IF(A12="","",ROUNDDOWN((YEAR(F15)*12+MONTH(F15)-(YEAR(F12)*12+MONTH(F12))+1)/12,0)&amp;"年　"&amp;MOD((YEAR(F15)*12+MONTH(F15)-(YEAR(F12)*12+MONTH(F12))+1),12)&amp;"月　")</f>
        <v>34年　9月　</v>
      </c>
      <c r="G18" s="232"/>
      <c r="H18" s="9" t="s">
        <v>64</v>
      </c>
      <c r="I18" s="195"/>
      <c r="J18" s="195"/>
      <c r="K18" s="43" t="str">
        <f t="shared" si="0"/>
        <v/>
      </c>
      <c r="L18" s="195"/>
      <c r="M18" s="204"/>
      <c r="N18" s="205"/>
      <c r="O18" s="206"/>
      <c r="P18" s="3"/>
      <c r="Q18" s="41"/>
      <c r="R18" s="34"/>
      <c r="S18" s="35"/>
      <c r="T18" s="104">
        <v>45383</v>
      </c>
      <c r="U18" s="48" t="str">
        <f t="shared" si="1"/>
        <v>～</v>
      </c>
      <c r="V18" s="107">
        <v>10</v>
      </c>
      <c r="W18" s="108">
        <v>3</v>
      </c>
      <c r="X18" s="49">
        <f t="shared" si="2"/>
        <v>12</v>
      </c>
      <c r="Y18" s="20"/>
    </row>
    <row r="19" spans="1:25" ht="27" customHeight="1" x14ac:dyDescent="0.15">
      <c r="A19" s="227"/>
      <c r="B19" s="237">
        <v>60</v>
      </c>
      <c r="C19" s="238"/>
      <c r="D19" s="56" t="s">
        <v>86</v>
      </c>
      <c r="E19" s="188"/>
      <c r="F19" s="233"/>
      <c r="G19" s="234"/>
      <c r="H19" s="29"/>
      <c r="I19" s="239"/>
      <c r="J19" s="240"/>
      <c r="K19" s="44" t="str">
        <f t="shared" si="0"/>
        <v/>
      </c>
      <c r="L19" s="195"/>
      <c r="M19" s="204"/>
      <c r="N19" s="241"/>
      <c r="O19" s="242"/>
      <c r="P19" s="243" t="s">
        <v>88</v>
      </c>
      <c r="Q19" s="244"/>
      <c r="R19" s="244"/>
      <c r="S19" s="36"/>
      <c r="T19" s="4"/>
      <c r="U19" s="48" t="str">
        <f t="shared" si="1"/>
        <v/>
      </c>
      <c r="V19" s="84"/>
      <c r="W19" s="59"/>
      <c r="X19" s="49" t="str">
        <f t="shared" si="2"/>
        <v/>
      </c>
      <c r="Y19" s="20"/>
    </row>
    <row r="20" spans="1:25" ht="27" customHeight="1" thickBot="1" x14ac:dyDescent="0.2">
      <c r="A20" s="227"/>
      <c r="B20" s="245">
        <f>IF(F15="","",DATEDIF(B17,F15+1,"y"))</f>
        <v>61</v>
      </c>
      <c r="C20" s="246"/>
      <c r="D20" s="56" t="s">
        <v>116</v>
      </c>
      <c r="E20" s="189"/>
      <c r="F20" s="235"/>
      <c r="G20" s="236"/>
      <c r="H20" s="33" t="s">
        <v>64</v>
      </c>
      <c r="I20" s="247"/>
      <c r="J20" s="247"/>
      <c r="K20" s="45" t="str">
        <f t="shared" si="0"/>
        <v/>
      </c>
      <c r="L20" s="195"/>
      <c r="M20" s="204"/>
      <c r="N20" s="248"/>
      <c r="O20" s="249"/>
      <c r="P20" s="250" t="s">
        <v>89</v>
      </c>
      <c r="Q20" s="251"/>
      <c r="R20" s="251"/>
      <c r="S20" s="37">
        <v>38400</v>
      </c>
      <c r="T20" s="4"/>
      <c r="U20" s="48" t="str">
        <f t="shared" si="1"/>
        <v/>
      </c>
      <c r="V20" s="84"/>
      <c r="W20" s="60"/>
      <c r="X20" s="49" t="str">
        <f t="shared" si="2"/>
        <v/>
      </c>
      <c r="Y20" s="21"/>
    </row>
    <row r="21" spans="1:25" ht="27" customHeight="1" thickBot="1" x14ac:dyDescent="0.2">
      <c r="A21" s="228"/>
      <c r="B21" s="255">
        <v>3710846</v>
      </c>
      <c r="C21" s="256"/>
      <c r="D21" s="257" t="s">
        <v>129</v>
      </c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9"/>
      <c r="P21" s="260" t="s">
        <v>90</v>
      </c>
      <c r="Q21" s="261"/>
      <c r="R21" s="261"/>
      <c r="S21" s="46">
        <f>IF(COUNT(S13:S18)=0,"",(INDEX(S13:S18,MATCH(MAX(S13:S18)+1,S13:S18,1)))+S19+S20)</f>
        <v>284100</v>
      </c>
      <c r="T21" s="64"/>
      <c r="U21" s="65" t="str">
        <f t="shared" si="1"/>
        <v/>
      </c>
      <c r="V21" s="87"/>
      <c r="W21" s="66"/>
      <c r="X21" s="67" t="str">
        <f>IF(W21="","",DATEDIF(T21,$F$15+1,"m"))</f>
        <v/>
      </c>
      <c r="Y21" s="22"/>
    </row>
    <row r="22" spans="1:25" ht="20.25" customHeight="1" thickBot="1" x14ac:dyDescent="0.2">
      <c r="M22" s="252" t="s">
        <v>57</v>
      </c>
      <c r="N22" s="252"/>
      <c r="O22" s="252"/>
      <c r="P22" s="253" t="str">
        <f>IF($A$12="","",VLOOKUP($A$12,団体一覧等!$A$1:$B$47,2,FALSE))</f>
        <v>群馬県市町村総合事務組合</v>
      </c>
      <c r="Q22" s="253"/>
      <c r="R22" s="253"/>
      <c r="S22" s="253"/>
      <c r="T22" s="15" t="s">
        <v>0</v>
      </c>
      <c r="U22" s="254" t="s">
        <v>131</v>
      </c>
      <c r="V22" s="254"/>
      <c r="W22" s="254"/>
      <c r="X22" s="254"/>
      <c r="Y22" s="254"/>
    </row>
    <row r="25" spans="1:25" ht="23.25" customHeight="1" x14ac:dyDescent="0.15">
      <c r="A25" s="17" t="s">
        <v>138</v>
      </c>
    </row>
    <row r="27" spans="1:25" ht="23.25" customHeight="1" x14ac:dyDescent="0.15">
      <c r="A27" s="17" t="s">
        <v>135</v>
      </c>
    </row>
    <row r="29" spans="1:25" ht="23.25" customHeight="1" x14ac:dyDescent="0.15">
      <c r="A29" s="17" t="s">
        <v>134</v>
      </c>
    </row>
    <row r="31" spans="1:25" ht="23.25" customHeight="1" x14ac:dyDescent="0.15">
      <c r="A31" s="16" t="s">
        <v>139</v>
      </c>
    </row>
    <row r="33" spans="1:1" ht="23.25" customHeight="1" x14ac:dyDescent="0.15">
      <c r="A33" s="17" t="s">
        <v>137</v>
      </c>
    </row>
    <row r="35" spans="1:1" ht="23.25" customHeight="1" x14ac:dyDescent="0.15">
      <c r="A35" s="17" t="s">
        <v>136</v>
      </c>
    </row>
    <row r="37" spans="1:1" ht="23.25" customHeight="1" x14ac:dyDescent="0.15">
      <c r="A37" s="17" t="s">
        <v>132</v>
      </c>
    </row>
    <row r="39" spans="1:1" ht="23.25" customHeight="1" x14ac:dyDescent="0.15">
      <c r="A39" s="17" t="s">
        <v>133</v>
      </c>
    </row>
    <row r="41" spans="1:1" ht="20.25" customHeight="1" x14ac:dyDescent="0.15">
      <c r="A41" s="18" t="s">
        <v>68</v>
      </c>
    </row>
  </sheetData>
  <mergeCells count="77">
    <mergeCell ref="M22:O22"/>
    <mergeCell ref="P22:S22"/>
    <mergeCell ref="U22:Y22"/>
    <mergeCell ref="B21:C21"/>
    <mergeCell ref="D21:O21"/>
    <mergeCell ref="P21:R21"/>
    <mergeCell ref="P19:R19"/>
    <mergeCell ref="B20:C20"/>
    <mergeCell ref="I20:J20"/>
    <mergeCell ref="L20:M20"/>
    <mergeCell ref="N20:O20"/>
    <mergeCell ref="P20:R20"/>
    <mergeCell ref="N18:O18"/>
    <mergeCell ref="B19:C19"/>
    <mergeCell ref="I19:J19"/>
    <mergeCell ref="L19:M19"/>
    <mergeCell ref="N19:O19"/>
    <mergeCell ref="A18:A21"/>
    <mergeCell ref="B18:C18"/>
    <mergeCell ref="F18:G20"/>
    <mergeCell ref="I18:J18"/>
    <mergeCell ref="L18:M18"/>
    <mergeCell ref="A12:A15"/>
    <mergeCell ref="L17:M17"/>
    <mergeCell ref="N17:O17"/>
    <mergeCell ref="L12:M12"/>
    <mergeCell ref="N12:O12"/>
    <mergeCell ref="B13:D15"/>
    <mergeCell ref="I13:J13"/>
    <mergeCell ref="L13:M13"/>
    <mergeCell ref="A16:A17"/>
    <mergeCell ref="B16:D16"/>
    <mergeCell ref="I16:J16"/>
    <mergeCell ref="L16:M16"/>
    <mergeCell ref="N16:O16"/>
    <mergeCell ref="B17:D17"/>
    <mergeCell ref="I17:J17"/>
    <mergeCell ref="N13:O13"/>
    <mergeCell ref="L14:M14"/>
    <mergeCell ref="N14:O14"/>
    <mergeCell ref="F15:G17"/>
    <mergeCell ref="L15:M15"/>
    <mergeCell ref="N15:O15"/>
    <mergeCell ref="B12:D12"/>
    <mergeCell ref="E12:E20"/>
    <mergeCell ref="F12:G14"/>
    <mergeCell ref="I12:J12"/>
    <mergeCell ref="I15:J15"/>
    <mergeCell ref="I14:J14"/>
    <mergeCell ref="F8:G10"/>
    <mergeCell ref="P9:S9"/>
    <mergeCell ref="B10:D10"/>
    <mergeCell ref="P10:S10"/>
    <mergeCell ref="B11:C11"/>
    <mergeCell ref="D11:E11"/>
    <mergeCell ref="H8:H10"/>
    <mergeCell ref="I8:J10"/>
    <mergeCell ref="K8:K10"/>
    <mergeCell ref="L8:M10"/>
    <mergeCell ref="N8:O10"/>
    <mergeCell ref="B9:D9"/>
    <mergeCell ref="A1:Y1"/>
    <mergeCell ref="A2:A5"/>
    <mergeCell ref="B2:D2"/>
    <mergeCell ref="E2:E10"/>
    <mergeCell ref="F2:G4"/>
    <mergeCell ref="H2:O7"/>
    <mergeCell ref="P2:S8"/>
    <mergeCell ref="T2:X10"/>
    <mergeCell ref="Y2:Y11"/>
    <mergeCell ref="B3:D5"/>
    <mergeCell ref="F5:G7"/>
    <mergeCell ref="A6:A7"/>
    <mergeCell ref="B6:D6"/>
    <mergeCell ref="B7:D7"/>
    <mergeCell ref="A8:A11"/>
    <mergeCell ref="B8:D8"/>
  </mergeCells>
  <phoneticPr fontId="2"/>
  <conditionalFormatting sqref="F12:G14">
    <cfRule type="expression" dxfId="145" priority="56">
      <formula>AND($F$12&lt;&gt;"",$F$12&lt;$B$17)</formula>
    </cfRule>
  </conditionalFormatting>
  <conditionalFormatting sqref="F15:G17">
    <cfRule type="expression" dxfId="144" priority="57">
      <formula>AND($F$15&lt;&gt;"",$F$15&lt;$F$12)</formula>
    </cfRule>
  </conditionalFormatting>
  <conditionalFormatting sqref="L12:M12">
    <cfRule type="expression" dxfId="143" priority="66">
      <formula>AND($L$12&lt;&gt;"",$L$12&lt;$I$12)</formula>
    </cfRule>
  </conditionalFormatting>
  <conditionalFormatting sqref="L13:M13">
    <cfRule type="expression" dxfId="142" priority="65">
      <formula>AND($L$13&lt;&gt;"",$L$13&lt;$I$13)</formula>
    </cfRule>
  </conditionalFormatting>
  <conditionalFormatting sqref="L14:M14">
    <cfRule type="expression" dxfId="141" priority="64">
      <formula>AND($L$14&lt;&gt;"",$L$14&lt;$I$14)</formula>
    </cfRule>
  </conditionalFormatting>
  <conditionalFormatting sqref="L15:M15">
    <cfRule type="expression" dxfId="140" priority="63">
      <formula>AND($L$15&lt;&gt;"",$L$15&lt;$I$15)</formula>
    </cfRule>
  </conditionalFormatting>
  <conditionalFormatting sqref="L16:M16">
    <cfRule type="expression" dxfId="139" priority="62">
      <formula>AND($L$16&lt;&gt;"",$L$16&lt;$I$16)</formula>
    </cfRule>
  </conditionalFormatting>
  <conditionalFormatting sqref="L17:M17">
    <cfRule type="expression" dxfId="138" priority="61">
      <formula>AND($L$17&lt;&gt;"",$L$17&lt;$I$17)</formula>
    </cfRule>
  </conditionalFormatting>
  <conditionalFormatting sqref="L18:M18">
    <cfRule type="expression" dxfId="137" priority="60">
      <formula>AND($L$18&lt;&gt;"",$L$18&lt;$I$18)</formula>
    </cfRule>
  </conditionalFormatting>
  <conditionalFormatting sqref="L19:M19">
    <cfRule type="expression" dxfId="136" priority="59">
      <formula>AND($L$19&lt;&gt;"",$L$19&lt;$I$19)</formula>
    </cfRule>
  </conditionalFormatting>
  <conditionalFormatting sqref="L20:M20">
    <cfRule type="expression" dxfId="135" priority="58">
      <formula>AND($L$20&lt;&gt;"",$L$20&lt;$I$20)</formula>
    </cfRule>
  </conditionalFormatting>
  <conditionalFormatting sqref="P14">
    <cfRule type="expression" dxfId="134" priority="75">
      <formula>AND($P$14&lt;&gt;"",$P$14&lt;$P$13)</formula>
    </cfRule>
  </conditionalFormatting>
  <conditionalFormatting sqref="P15">
    <cfRule type="expression" dxfId="133" priority="74">
      <formula>AND($P$15&lt;&gt;"",$P$15&lt;$P$14)</formula>
    </cfRule>
  </conditionalFormatting>
  <conditionalFormatting sqref="P16">
    <cfRule type="expression" dxfId="132" priority="73">
      <formula>AND($P$16&lt;&gt;"",$P$16&lt;$P$15)</formula>
    </cfRule>
  </conditionalFormatting>
  <conditionalFormatting sqref="P17">
    <cfRule type="expression" dxfId="131" priority="72">
      <formula>AND($P$17&lt;&gt;"",$P$17&lt;$P$16)</formula>
    </cfRule>
  </conditionalFormatting>
  <conditionalFormatting sqref="P18">
    <cfRule type="expression" dxfId="130" priority="71">
      <formula>AND($P$18&lt;&gt;"",$P$18&lt;$P$17)</formula>
    </cfRule>
  </conditionalFormatting>
  <conditionalFormatting sqref="T13:T21">
    <cfRule type="expression" dxfId="129" priority="51">
      <formula>AND(T13&lt;&gt;"",T13&lt;T12)</formula>
    </cfRule>
  </conditionalFormatting>
  <dataValidations count="26">
    <dataValidation type="list" allowBlank="1" showInputMessage="1" showErrorMessage="1" sqref="Y23" xr:uid="{9F7B0471-D87F-42FB-A70A-FA35166C5320}">
      <formula1>"ok"</formula1>
    </dataValidation>
    <dataValidation type="list" imeMode="disabled" allowBlank="1" showInputMessage="1" showErrorMessage="1" errorTitle="エラー" error="リストから選択してください。" sqref="E12:E20" xr:uid="{5EE5B833-C101-40E5-A7AA-D657F6C3B216}">
      <formula1>"普通,勧奨,応募（年齢別構成適正化）,定年,　,※その他,任期終了,任期終了等（非常勤）,公務外死亡,公務外傷病,任期満了,整理,応募（組織の改廃等）,公務上死亡,公務上傷病,通勤傷病,事務都合"</formula1>
    </dataValidation>
    <dataValidation type="whole" imeMode="disabled" allowBlank="1" showInputMessage="1" showErrorMessage="1" error="地方公務員法の一部を改正する法律（令和3年法律第63号）の施行前（～令和5年3月31日）における定年年齢を入力してください。_x000a_" sqref="B19:C19" xr:uid="{224A9939-20D9-4E8B-AFB6-8DD48496C4D4}">
      <formula1>60</formula1>
      <formula2>70</formula2>
    </dataValidation>
    <dataValidation type="whole" imeMode="disabled" allowBlank="1" showInputMessage="1" showErrorMessage="1" error="現在の定年年齢を入力してください。_x000a_【退職年月日が令和5年3月31日以前の場合は入力不要】" sqref="B18:C18" xr:uid="{DE46C48C-B437-43B8-89C5-FC0998E3B5FD}">
      <formula1>61</formula1>
      <formula2>70</formula2>
    </dataValidation>
    <dataValidation type="whole" imeMode="halfAlpha" allowBlank="1" showInputMessage="1" showErrorMessage="1" errorTitle="エラー" error="団体コードを入力してください。" prompt="共済組合と_x000a_同一の番号" sqref="A12:A15" xr:uid="{E158F1CC-5413-46F7-B677-3D2BF726BD7B}">
      <formula1>304</formula1>
      <formula2>533</formula2>
    </dataValidation>
    <dataValidation type="date" imeMode="halfAlpha" operator="greaterThan" allowBlank="1" showInputMessage="1" showErrorMessage="1" errorTitle="エラー" error="生年月日より新しい日付（yyyy/m/d）を入力してください。" prompt="西暦または和暦で入力してください。_x000a_例：1999/9/9_x000a_例：H11/11/11" sqref="F12:G14" xr:uid="{A3A52E28-54FF-4FB9-9E9D-EE383B9CBCF2}">
      <formula1>B17</formula1>
    </dataValidation>
    <dataValidation type="date" imeMode="halfAlpha" operator="greaterThanOrEqual" allowBlank="1" showInputMessage="1" showErrorMessage="1" errorTitle="エラー" error="上のセルより新しい日付（yyyy/m/d）を入力してください。" prompt="西暦または和暦で入力してください。_x000a_例：1999/9/9_x000a_例：H11/11/11" sqref="F15:G17" xr:uid="{12318639-2DDA-4952-9112-D6460AC9ACBE}">
      <formula1>F12</formula1>
    </dataValidation>
    <dataValidation operator="greaterThanOrEqual" allowBlank="1" showInputMessage="1" showErrorMessage="1" sqref="N12:O20" xr:uid="{266BEB3E-F269-4F3D-B530-E7AE5DAD048C}"/>
    <dataValidation type="date" imeMode="halfAlpha" operator="greaterThanOrEqual" allowBlank="1" showInputMessage="1" showErrorMessage="1" errorTitle="エラー" error="始期年月日より新しい日付（yyyy/m/d）を入力してください。" sqref="L12:M20" xr:uid="{B5A45997-3F06-44A5-9DE7-6DE3AA6F2353}">
      <formula1>I12</formula1>
    </dataValidation>
    <dataValidation type="date" operator="greaterThanOrEqual" allowBlank="1" showInputMessage="1" showErrorMessage="1" error="日付（yyyy/m/d）を入力してください。" sqref="I12:J20" xr:uid="{8CF29E9F-1DE6-4DFF-A843-3D9ACD844ABC}">
      <formula1>9223</formula1>
    </dataValidation>
    <dataValidation type="list" allowBlank="1" showInputMessage="1" showErrorMessage="1" errorTitle="エラー" error="リストから選択してください。" sqref="H12:H20" xr:uid="{250EDAC8-3A2A-405F-82F3-4DFAD1D623D7}">
      <formula1>",　,休職,育休,休業,停職,前歴"</formula1>
    </dataValidation>
    <dataValidation type="whole" imeMode="halfAlpha" allowBlank="1" showInputMessage="1" showErrorMessage="1" error="職務の級を入力してください。" sqref="W12:W21" xr:uid="{EDF2FEA5-2E2C-4619-9BC2-D4229218D852}">
      <formula1>1</formula1>
      <formula2>9</formula2>
    </dataValidation>
    <dataValidation type="date" imeMode="halfAlpha" operator="greaterThanOrEqual" allowBlank="1" showInputMessage="1" showErrorMessage="1" errorTitle="エラー" error="日付（yyyy/m/d）を入力してください。" sqref="T12" xr:uid="{37A27C75-A6F1-4889-8392-8AC4E6FB6038}">
      <formula1>9223</formula1>
    </dataValidation>
    <dataValidation type="whole" imeMode="halfAlpha" allowBlank="1" showInputMessage="1" showErrorMessage="1" sqref="S21" xr:uid="{ED945339-40CC-41BB-AE97-CCED529484E9}">
      <formula1>100000</formula1>
      <formula2>999999</formula2>
    </dataValidation>
    <dataValidation type="whole" imeMode="halfAlpha" allowBlank="1" showInputMessage="1" showErrorMessage="1" error="金額を入力してください。" sqref="S19:S20" xr:uid="{F4B09CBA-1A4E-48F4-8C5C-EE9BBC54D0AC}">
      <formula1>100</formula1>
      <formula2>99999</formula2>
    </dataValidation>
    <dataValidation type="whole" imeMode="halfAlpha" allowBlank="1" showInputMessage="1" showErrorMessage="1" error="給料月額を入力してください。" sqref="S12:S18" xr:uid="{55FC173F-0191-4974-ADB7-BC30C86E2441}">
      <formula1>100000</formula1>
      <formula2>999999</formula2>
    </dataValidation>
    <dataValidation type="whole" allowBlank="1" showInputMessage="1" showErrorMessage="1" error="給料表番号（2桁）を入力してください。" sqref="Q12:Q18 V12:V21" xr:uid="{7EC0C445-A101-4C7C-8AE6-E5EF1C40AFC4}">
      <formula1>10</formula1>
      <formula2>99</formula2>
    </dataValidation>
    <dataValidation type="date" imeMode="halfAlpha" operator="greaterThanOrEqual" allowBlank="1" showInputMessage="1" showErrorMessage="1" errorTitle="エラー" error="上のセルより新しい日付（yyyy/m/d）を入力してください。" sqref="P14:P18 T13:T21" xr:uid="{DD46F6EB-25D3-48B5-8B68-BB6EE55B4127}">
      <formula1>P12</formula1>
    </dataValidation>
    <dataValidation type="date" imeMode="halfAlpha" operator="greaterThanOrEqual" allowBlank="1" showInputMessage="1" showErrorMessage="1" error="日付（yyyy/m/d）を入力してください。" sqref="P13" xr:uid="{EBE1D7D6-F2ED-4642-9691-F5AC0E89C4E1}">
      <formula1>9223</formula1>
    </dataValidation>
    <dataValidation imeMode="halfAlpha" allowBlank="1" showInputMessage="1" showErrorMessage="1" errorTitle="エラー" error="団体コードが違います！" sqref="A16:A17" xr:uid="{DE72A68F-D493-4A8D-A5B7-16332AAA4C7D}"/>
    <dataValidation imeMode="halfAlpha" allowBlank="1" showInputMessage="1" showErrorMessage="1" errorTitle="エラー" error="年月日が正しくありません。" prompt="西暦または和暦で入力してください。_x000a_例：1999/9/9_x000a_例：H11/11/11" sqref="B17:D17 D18:D20" xr:uid="{021C9F2F-CBBF-4BA7-BBDE-7EE16A351DFC}"/>
    <dataValidation imeMode="disabled" allowBlank="1" showInputMessage="1" showErrorMessage="1" sqref="F18:G20 B20 A41 A37 A25 A39" xr:uid="{BC1233A9-1739-467B-BF94-90A37366B55E}"/>
    <dataValidation type="textLength" imeMode="halfAlpha" operator="equal" allowBlank="1" showInputMessage="1" showErrorMessage="1" errorTitle="桁数エラー" error="７桁で入力してください。" prompt="ハイフンなしで入力" sqref="B21" xr:uid="{FD75BF93-A3FA-4653-A054-A1611066F74E}">
      <formula1>7</formula1>
    </dataValidation>
    <dataValidation type="whole" imeMode="halfAlpha" operator="greaterThan" allowBlank="1" showInputMessage="1" showErrorMessage="1" prompt="共済組合と_x000a_同一の番号" sqref="A18:A21" xr:uid="{DF1F2C71-970D-42DA-BD7D-134A42F19EB2}">
      <formula1>0</formula1>
    </dataValidation>
    <dataValidation imeMode="hiragana" allowBlank="1" showInputMessage="1" showErrorMessage="1" sqref="B12 D21" xr:uid="{60E4EBDF-7E29-4CB7-8C13-0554BEA62256}"/>
    <dataValidation imeMode="halfAlpha" allowBlank="1" showInputMessage="1" showErrorMessage="1" sqref="P12 R12:R18 P19:Q21" xr:uid="{191C449E-AE9E-4E67-8967-38B0C4D9E92F}"/>
  </dataValidations>
  <printOptions verticalCentered="1"/>
  <pageMargins left="0.19685039370078741" right="0" top="0.19685039370078741" bottom="0" header="0" footer="0"/>
  <pageSetup paperSize="9" scale="80" orientation="landscape" r:id="rId1"/>
  <headerFooter alignWithMargins="0"/>
  <ignoredErrors>
    <ignoredError sqref="S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tabSelected="1" zoomScaleNormal="100" zoomScaleSheetLayoutView="100" workbookViewId="0">
      <pane xSplit="4" ySplit="11" topLeftCell="E12" activePane="bottomRight" state="frozen"/>
      <selection activeCell="A2" sqref="A2:A5"/>
      <selection pane="topRight" activeCell="A2" sqref="A2:A5"/>
      <selection pane="bottomLeft" activeCell="A2" sqref="A2:A5"/>
      <selection pane="bottomRight" activeCell="P2" sqref="P2:S8"/>
    </sheetView>
  </sheetViews>
  <sheetFormatPr defaultColWidth="11.75" defaultRowHeight="11.25" x14ac:dyDescent="0.15"/>
  <cols>
    <col min="1" max="1" width="8.125" style="12" customWidth="1"/>
    <col min="2" max="2" width="6" style="12" customWidth="1"/>
    <col min="3" max="3" width="6.125" style="12" customWidth="1"/>
    <col min="4" max="4" width="6.625" style="12" customWidth="1"/>
    <col min="5" max="5" width="4.375" style="14" customWidth="1"/>
    <col min="6" max="7" width="7.625" style="12" customWidth="1"/>
    <col min="8" max="10" width="6.25" style="12" customWidth="1"/>
    <col min="11" max="11" width="2.5" style="12" customWidth="1"/>
    <col min="12" max="15" width="6.25" style="12" customWidth="1"/>
    <col min="16" max="16" width="11.625" style="12" customWidth="1"/>
    <col min="17" max="17" width="4.375" style="12" customWidth="1"/>
    <col min="18" max="18" width="8.75" style="12" customWidth="1"/>
    <col min="19" max="19" width="11.25" style="12" customWidth="1"/>
    <col min="20" max="20" width="11.625" style="12" customWidth="1"/>
    <col min="21" max="21" width="2.5" style="12" customWidth="1"/>
    <col min="22" max="23" width="4.375" style="12" customWidth="1"/>
    <col min="24" max="24" width="11.25" style="12" customWidth="1"/>
    <col min="25" max="25" width="20.625" style="12" customWidth="1"/>
    <col min="26" max="16384" width="11.75" style="12"/>
  </cols>
  <sheetData>
    <row r="1" spans="1:25" ht="15" customHeight="1" thickBot="1" x14ac:dyDescent="0.2">
      <c r="A1" s="109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12" customHeight="1" x14ac:dyDescent="0.15">
      <c r="A2" s="110" t="s">
        <v>1</v>
      </c>
      <c r="B2" s="113" t="s">
        <v>84</v>
      </c>
      <c r="C2" s="114"/>
      <c r="D2" s="115"/>
      <c r="E2" s="116" t="s">
        <v>56</v>
      </c>
      <c r="F2" s="119" t="s">
        <v>2</v>
      </c>
      <c r="G2" s="120"/>
      <c r="H2" s="123" t="s">
        <v>121</v>
      </c>
      <c r="I2" s="124"/>
      <c r="J2" s="124"/>
      <c r="K2" s="124"/>
      <c r="L2" s="124"/>
      <c r="M2" s="124"/>
      <c r="N2" s="124"/>
      <c r="O2" s="120"/>
      <c r="P2" s="296" t="s">
        <v>140</v>
      </c>
      <c r="Q2" s="297"/>
      <c r="R2" s="297"/>
      <c r="S2" s="298"/>
      <c r="T2" s="123" t="s">
        <v>74</v>
      </c>
      <c r="U2" s="124"/>
      <c r="V2" s="124"/>
      <c r="W2" s="124"/>
      <c r="X2" s="120"/>
      <c r="Y2" s="133" t="s">
        <v>72</v>
      </c>
    </row>
    <row r="3" spans="1:25" ht="12" customHeight="1" x14ac:dyDescent="0.15">
      <c r="A3" s="111"/>
      <c r="B3" s="129" t="s">
        <v>83</v>
      </c>
      <c r="C3" s="137"/>
      <c r="D3" s="138"/>
      <c r="E3" s="117"/>
      <c r="F3" s="121"/>
      <c r="G3" s="122"/>
      <c r="H3" s="121"/>
      <c r="I3" s="125"/>
      <c r="J3" s="125"/>
      <c r="K3" s="125"/>
      <c r="L3" s="125"/>
      <c r="M3" s="125"/>
      <c r="N3" s="125"/>
      <c r="O3" s="122"/>
      <c r="P3" s="299"/>
      <c r="Q3" s="300"/>
      <c r="R3" s="300"/>
      <c r="S3" s="301"/>
      <c r="T3" s="129"/>
      <c r="U3" s="125"/>
      <c r="V3" s="125"/>
      <c r="W3" s="125"/>
      <c r="X3" s="122"/>
      <c r="Y3" s="134"/>
    </row>
    <row r="4" spans="1:25" ht="12" customHeight="1" x14ac:dyDescent="0.15">
      <c r="A4" s="111"/>
      <c r="B4" s="129"/>
      <c r="C4" s="137"/>
      <c r="D4" s="138"/>
      <c r="E4" s="117"/>
      <c r="F4" s="121"/>
      <c r="G4" s="122"/>
      <c r="H4" s="121"/>
      <c r="I4" s="125"/>
      <c r="J4" s="125"/>
      <c r="K4" s="125"/>
      <c r="L4" s="125"/>
      <c r="M4" s="125"/>
      <c r="N4" s="125"/>
      <c r="O4" s="122"/>
      <c r="P4" s="299"/>
      <c r="Q4" s="300"/>
      <c r="R4" s="300"/>
      <c r="S4" s="301"/>
      <c r="T4" s="121"/>
      <c r="U4" s="125"/>
      <c r="V4" s="125"/>
      <c r="W4" s="125"/>
      <c r="X4" s="122"/>
      <c r="Y4" s="135"/>
    </row>
    <row r="5" spans="1:25" ht="12" customHeight="1" x14ac:dyDescent="0.15">
      <c r="A5" s="112"/>
      <c r="B5" s="139"/>
      <c r="C5" s="140"/>
      <c r="D5" s="141"/>
      <c r="E5" s="117"/>
      <c r="F5" s="142" t="s">
        <v>3</v>
      </c>
      <c r="G5" s="143"/>
      <c r="H5" s="121"/>
      <c r="I5" s="125"/>
      <c r="J5" s="125"/>
      <c r="K5" s="125"/>
      <c r="L5" s="125"/>
      <c r="M5" s="125"/>
      <c r="N5" s="125"/>
      <c r="O5" s="122"/>
      <c r="P5" s="299"/>
      <c r="Q5" s="300"/>
      <c r="R5" s="300"/>
      <c r="S5" s="301"/>
      <c r="T5" s="121"/>
      <c r="U5" s="125"/>
      <c r="V5" s="125"/>
      <c r="W5" s="125"/>
      <c r="X5" s="122"/>
      <c r="Y5" s="135"/>
    </row>
    <row r="6" spans="1:25" ht="12" customHeight="1" x14ac:dyDescent="0.15">
      <c r="A6" s="146" t="s">
        <v>87</v>
      </c>
      <c r="B6" s="147" t="s">
        <v>59</v>
      </c>
      <c r="C6" s="147"/>
      <c r="D6" s="147"/>
      <c r="E6" s="117"/>
      <c r="F6" s="129"/>
      <c r="G6" s="138"/>
      <c r="H6" s="121"/>
      <c r="I6" s="125"/>
      <c r="J6" s="125"/>
      <c r="K6" s="125"/>
      <c r="L6" s="125"/>
      <c r="M6" s="125"/>
      <c r="N6" s="125"/>
      <c r="O6" s="122"/>
      <c r="P6" s="299"/>
      <c r="Q6" s="300"/>
      <c r="R6" s="300"/>
      <c r="S6" s="301"/>
      <c r="T6" s="121"/>
      <c r="U6" s="125"/>
      <c r="V6" s="125"/>
      <c r="W6" s="125"/>
      <c r="X6" s="122"/>
      <c r="Y6" s="135"/>
    </row>
    <row r="7" spans="1:25" ht="12" customHeight="1" x14ac:dyDescent="0.15">
      <c r="A7" s="112"/>
      <c r="B7" s="148" t="s">
        <v>5</v>
      </c>
      <c r="C7" s="149"/>
      <c r="D7" s="150"/>
      <c r="E7" s="117"/>
      <c r="F7" s="144"/>
      <c r="G7" s="145"/>
      <c r="H7" s="126"/>
      <c r="I7" s="127"/>
      <c r="J7" s="127"/>
      <c r="K7" s="127"/>
      <c r="L7" s="127"/>
      <c r="M7" s="127"/>
      <c r="N7" s="127"/>
      <c r="O7" s="128"/>
      <c r="P7" s="299"/>
      <c r="Q7" s="300"/>
      <c r="R7" s="300"/>
      <c r="S7" s="301"/>
      <c r="T7" s="121"/>
      <c r="U7" s="125"/>
      <c r="V7" s="125"/>
      <c r="W7" s="125"/>
      <c r="X7" s="122"/>
      <c r="Y7" s="135"/>
    </row>
    <row r="8" spans="1:25" ht="12" customHeight="1" x14ac:dyDescent="0.15">
      <c r="A8" s="151" t="s">
        <v>4</v>
      </c>
      <c r="B8" s="153" t="s">
        <v>81</v>
      </c>
      <c r="C8" s="153"/>
      <c r="D8" s="153"/>
      <c r="E8" s="117"/>
      <c r="F8" s="154" t="s">
        <v>52</v>
      </c>
      <c r="G8" s="155"/>
      <c r="H8" s="164" t="s">
        <v>67</v>
      </c>
      <c r="I8" s="167" t="s">
        <v>65</v>
      </c>
      <c r="J8" s="168"/>
      <c r="K8" s="173" t="s">
        <v>75</v>
      </c>
      <c r="L8" s="174" t="s">
        <v>66</v>
      </c>
      <c r="M8" s="175"/>
      <c r="N8" s="178" t="s">
        <v>79</v>
      </c>
      <c r="O8" s="179"/>
      <c r="P8" s="299"/>
      <c r="Q8" s="300"/>
      <c r="R8" s="300"/>
      <c r="S8" s="301"/>
      <c r="T8" s="121"/>
      <c r="U8" s="125"/>
      <c r="V8" s="125"/>
      <c r="W8" s="125"/>
      <c r="X8" s="122"/>
      <c r="Y8" s="135"/>
    </row>
    <row r="9" spans="1:25" ht="12" customHeight="1" x14ac:dyDescent="0.15">
      <c r="A9" s="151"/>
      <c r="B9" s="148" t="s">
        <v>82</v>
      </c>
      <c r="C9" s="149"/>
      <c r="D9" s="150"/>
      <c r="E9" s="117"/>
      <c r="F9" s="121"/>
      <c r="G9" s="122"/>
      <c r="H9" s="165"/>
      <c r="I9" s="169"/>
      <c r="J9" s="170"/>
      <c r="K9" s="125"/>
      <c r="L9" s="137"/>
      <c r="M9" s="176"/>
      <c r="N9" s="180"/>
      <c r="O9" s="181"/>
      <c r="P9" s="156" t="s">
        <v>117</v>
      </c>
      <c r="Q9" s="157"/>
      <c r="R9" s="157"/>
      <c r="S9" s="158"/>
      <c r="T9" s="121"/>
      <c r="U9" s="125"/>
      <c r="V9" s="125"/>
      <c r="W9" s="125"/>
      <c r="X9" s="122"/>
      <c r="Y9" s="135"/>
    </row>
    <row r="10" spans="1:25" ht="12" customHeight="1" x14ac:dyDescent="0.15">
      <c r="A10" s="151"/>
      <c r="B10" s="159" t="s">
        <v>80</v>
      </c>
      <c r="C10" s="159"/>
      <c r="D10" s="159"/>
      <c r="E10" s="118"/>
      <c r="F10" s="130"/>
      <c r="G10" s="132"/>
      <c r="H10" s="166"/>
      <c r="I10" s="171"/>
      <c r="J10" s="172"/>
      <c r="K10" s="172"/>
      <c r="L10" s="172"/>
      <c r="M10" s="177"/>
      <c r="N10" s="182"/>
      <c r="O10" s="183"/>
      <c r="P10" s="156" t="s">
        <v>118</v>
      </c>
      <c r="Q10" s="157"/>
      <c r="R10" s="157"/>
      <c r="S10" s="158"/>
      <c r="T10" s="130"/>
      <c r="U10" s="131"/>
      <c r="V10" s="131"/>
      <c r="W10" s="131"/>
      <c r="X10" s="132"/>
      <c r="Y10" s="135"/>
    </row>
    <row r="11" spans="1:25" ht="12" customHeight="1" x14ac:dyDescent="0.15">
      <c r="A11" s="152"/>
      <c r="B11" s="160" t="s">
        <v>53</v>
      </c>
      <c r="C11" s="161"/>
      <c r="D11" s="162" t="s">
        <v>62</v>
      </c>
      <c r="E11" s="163"/>
      <c r="F11" s="23"/>
      <c r="G11" s="23"/>
      <c r="H11" s="23"/>
      <c r="I11" s="23"/>
      <c r="J11" s="23"/>
      <c r="K11" s="24"/>
      <c r="L11" s="23"/>
      <c r="M11" s="23"/>
      <c r="N11" s="23"/>
      <c r="O11" s="25"/>
      <c r="P11" s="50" t="s">
        <v>54</v>
      </c>
      <c r="Q11" s="51" t="s">
        <v>91</v>
      </c>
      <c r="R11" s="52" t="s">
        <v>61</v>
      </c>
      <c r="S11" s="53" t="s">
        <v>55</v>
      </c>
      <c r="T11" s="50" t="s">
        <v>54</v>
      </c>
      <c r="U11" s="54" t="s">
        <v>120</v>
      </c>
      <c r="V11" s="88" t="s">
        <v>119</v>
      </c>
      <c r="W11" s="57" t="s">
        <v>58</v>
      </c>
      <c r="X11" s="53" t="s">
        <v>73</v>
      </c>
      <c r="Y11" s="136"/>
    </row>
    <row r="12" spans="1:25" ht="21" customHeight="1" x14ac:dyDescent="0.15">
      <c r="A12" s="316"/>
      <c r="B12" s="313"/>
      <c r="C12" s="314"/>
      <c r="D12" s="315"/>
      <c r="E12" s="302"/>
      <c r="F12" s="303"/>
      <c r="G12" s="304"/>
      <c r="H12" s="5"/>
      <c r="I12" s="305"/>
      <c r="J12" s="305"/>
      <c r="K12" s="42" t="str">
        <f t="shared" ref="K12:K20" si="0">IF(I12="","","～")</f>
        <v/>
      </c>
      <c r="L12" s="305"/>
      <c r="M12" s="305"/>
      <c r="N12" s="306"/>
      <c r="O12" s="307"/>
      <c r="P12" s="26" t="s">
        <v>69</v>
      </c>
      <c r="Q12" s="38"/>
      <c r="R12" s="27"/>
      <c r="S12" s="28"/>
      <c r="T12" s="13"/>
      <c r="U12" s="47" t="str">
        <f t="shared" ref="U12:U21" si="1">IF(T12="","","～")</f>
        <v/>
      </c>
      <c r="V12" s="83"/>
      <c r="W12" s="58"/>
      <c r="X12" s="49" t="str">
        <f>IF(W12="","",IF(T13="",DATEDIF(T12,$F$15+1,"m"),DATEDIF(T12,T13,"m")))</f>
        <v/>
      </c>
      <c r="Y12" s="19"/>
    </row>
    <row r="13" spans="1:25" ht="21" customHeight="1" x14ac:dyDescent="0.15">
      <c r="A13" s="271"/>
      <c r="B13" s="283"/>
      <c r="C13" s="284"/>
      <c r="D13" s="285"/>
      <c r="E13" s="276"/>
      <c r="F13" s="278"/>
      <c r="G13" s="279"/>
      <c r="H13" s="9"/>
      <c r="I13" s="215"/>
      <c r="J13" s="216"/>
      <c r="K13" s="43" t="str">
        <f t="shared" si="0"/>
        <v/>
      </c>
      <c r="L13" s="195"/>
      <c r="M13" s="204"/>
      <c r="N13" s="222"/>
      <c r="O13" s="223"/>
      <c r="P13" s="30"/>
      <c r="Q13" s="39"/>
      <c r="R13" s="31"/>
      <c r="S13" s="32"/>
      <c r="T13" s="4"/>
      <c r="U13" s="48" t="str">
        <f t="shared" si="1"/>
        <v/>
      </c>
      <c r="V13" s="84"/>
      <c r="W13" s="59"/>
      <c r="X13" s="49" t="str">
        <f>IF(W13="","",IF(T14="",DATEDIF(T13,$F$15+1,"m"),DATEDIF(T13,T14,"m")))</f>
        <v/>
      </c>
      <c r="Y13" s="20"/>
    </row>
    <row r="14" spans="1:25" ht="21" customHeight="1" x14ac:dyDescent="0.15">
      <c r="A14" s="271"/>
      <c r="B14" s="283"/>
      <c r="C14" s="284"/>
      <c r="D14" s="285"/>
      <c r="E14" s="276"/>
      <c r="F14" s="278"/>
      <c r="G14" s="279"/>
      <c r="H14" s="9" t="s">
        <v>64</v>
      </c>
      <c r="I14" s="195"/>
      <c r="J14" s="195"/>
      <c r="K14" s="43" t="str">
        <f t="shared" si="0"/>
        <v/>
      </c>
      <c r="L14" s="195"/>
      <c r="M14" s="204"/>
      <c r="N14" s="205"/>
      <c r="O14" s="206"/>
      <c r="P14" s="3"/>
      <c r="Q14" s="40"/>
      <c r="R14" s="10"/>
      <c r="S14" s="11"/>
      <c r="T14" s="4"/>
      <c r="U14" s="48" t="str">
        <f t="shared" si="1"/>
        <v/>
      </c>
      <c r="V14" s="84"/>
      <c r="W14" s="59"/>
      <c r="X14" s="49" t="str">
        <f>IF(W14="","",IF(T15="",DATEDIF(T14,$F$15+1,"m"),DATEDIF(T14,T15,"m")))</f>
        <v/>
      </c>
      <c r="Y14" s="20"/>
    </row>
    <row r="15" spans="1:25" ht="21" customHeight="1" x14ac:dyDescent="0.15">
      <c r="A15" s="272"/>
      <c r="B15" s="283"/>
      <c r="C15" s="284"/>
      <c r="D15" s="285"/>
      <c r="E15" s="276"/>
      <c r="F15" s="286"/>
      <c r="G15" s="287"/>
      <c r="H15" s="9" t="s">
        <v>64</v>
      </c>
      <c r="I15" s="195"/>
      <c r="J15" s="195"/>
      <c r="K15" s="43" t="str">
        <f t="shared" si="0"/>
        <v/>
      </c>
      <c r="L15" s="195"/>
      <c r="M15" s="204"/>
      <c r="N15" s="205"/>
      <c r="O15" s="206"/>
      <c r="P15" s="3"/>
      <c r="Q15" s="40"/>
      <c r="R15" s="10"/>
      <c r="S15" s="11"/>
      <c r="T15" s="4"/>
      <c r="U15" s="48" t="str">
        <f t="shared" si="1"/>
        <v/>
      </c>
      <c r="V15" s="84"/>
      <c r="W15" s="59"/>
      <c r="X15" s="49" t="str">
        <f t="shared" ref="X15:X20" si="2">IF(W15="","",IF(T16="",DATEDIF(T15,$F$15+1,"m"),DATEDIF(T15,T16,"m")))</f>
        <v/>
      </c>
      <c r="Y15" s="20"/>
    </row>
    <row r="16" spans="1:25" ht="21" customHeight="1" x14ac:dyDescent="0.15">
      <c r="A16" s="217" t="str">
        <f>IF(A12="","",VLOOKUP(A12,団体一覧等!$A$1:$C$48,3,FALSE))</f>
        <v/>
      </c>
      <c r="B16" s="290"/>
      <c r="C16" s="291"/>
      <c r="D16" s="292"/>
      <c r="E16" s="276"/>
      <c r="F16" s="278"/>
      <c r="G16" s="279"/>
      <c r="H16" s="9"/>
      <c r="I16" s="215"/>
      <c r="J16" s="216"/>
      <c r="K16" s="43" t="str">
        <f t="shared" si="0"/>
        <v/>
      </c>
      <c r="L16" s="195"/>
      <c r="M16" s="204"/>
      <c r="N16" s="222"/>
      <c r="O16" s="223"/>
      <c r="P16" s="3"/>
      <c r="Q16" s="40"/>
      <c r="R16" s="10"/>
      <c r="S16" s="11"/>
      <c r="T16" s="4"/>
      <c r="U16" s="48" t="str">
        <f t="shared" si="1"/>
        <v/>
      </c>
      <c r="V16" s="84"/>
      <c r="W16" s="59"/>
      <c r="X16" s="49" t="str">
        <f t="shared" si="2"/>
        <v/>
      </c>
      <c r="Y16" s="20"/>
    </row>
    <row r="17" spans="1:25" ht="21" customHeight="1" x14ac:dyDescent="0.15">
      <c r="A17" s="218"/>
      <c r="B17" s="293"/>
      <c r="C17" s="294"/>
      <c r="D17" s="295"/>
      <c r="E17" s="276"/>
      <c r="F17" s="288"/>
      <c r="G17" s="289"/>
      <c r="H17" s="9" t="s">
        <v>64</v>
      </c>
      <c r="I17" s="195"/>
      <c r="J17" s="195"/>
      <c r="K17" s="43" t="str">
        <f t="shared" si="0"/>
        <v/>
      </c>
      <c r="L17" s="195"/>
      <c r="M17" s="204"/>
      <c r="N17" s="205"/>
      <c r="O17" s="206"/>
      <c r="P17" s="3"/>
      <c r="Q17" s="40"/>
      <c r="R17" s="10"/>
      <c r="S17" s="11"/>
      <c r="T17" s="4"/>
      <c r="U17" s="48" t="str">
        <f t="shared" si="1"/>
        <v/>
      </c>
      <c r="V17" s="84"/>
      <c r="W17" s="59"/>
      <c r="X17" s="49" t="str">
        <f t="shared" si="2"/>
        <v/>
      </c>
      <c r="Y17" s="20"/>
    </row>
    <row r="18" spans="1:25" ht="21" customHeight="1" x14ac:dyDescent="0.15">
      <c r="A18" s="267"/>
      <c r="B18" s="229"/>
      <c r="C18" s="230"/>
      <c r="D18" s="55" t="s">
        <v>85</v>
      </c>
      <c r="E18" s="276"/>
      <c r="F18" s="231" t="str">
        <f>IF(A12="","",ROUNDDOWN((YEAR(F15)*12+MONTH(F15)-(YEAR(F12)*12+MONTH(F12))+1)/12,0)&amp;"年　"&amp;MOD((YEAR(F15)*12+MONTH(F15)-(YEAR(F12)*12+MONTH(F12))+1),12)&amp;"月　")</f>
        <v/>
      </c>
      <c r="G18" s="232"/>
      <c r="H18" s="9" t="s">
        <v>64</v>
      </c>
      <c r="I18" s="195"/>
      <c r="J18" s="195"/>
      <c r="K18" s="43" t="str">
        <f t="shared" si="0"/>
        <v/>
      </c>
      <c r="L18" s="195"/>
      <c r="M18" s="204"/>
      <c r="N18" s="205"/>
      <c r="O18" s="206"/>
      <c r="P18" s="3"/>
      <c r="Q18" s="41"/>
      <c r="R18" s="34"/>
      <c r="S18" s="35"/>
      <c r="T18" s="4"/>
      <c r="U18" s="48" t="str">
        <f t="shared" si="1"/>
        <v/>
      </c>
      <c r="V18" s="84"/>
      <c r="W18" s="59"/>
      <c r="X18" s="49" t="str">
        <f t="shared" si="2"/>
        <v/>
      </c>
      <c r="Y18" s="20"/>
    </row>
    <row r="19" spans="1:25" ht="21" customHeight="1" x14ac:dyDescent="0.15">
      <c r="A19" s="267"/>
      <c r="B19" s="269"/>
      <c r="C19" s="270"/>
      <c r="D19" s="56" t="s">
        <v>86</v>
      </c>
      <c r="E19" s="276"/>
      <c r="F19" s="233"/>
      <c r="G19" s="234"/>
      <c r="H19" s="29"/>
      <c r="I19" s="239"/>
      <c r="J19" s="240"/>
      <c r="K19" s="44" t="str">
        <f t="shared" si="0"/>
        <v/>
      </c>
      <c r="L19" s="195"/>
      <c r="M19" s="204"/>
      <c r="N19" s="241"/>
      <c r="O19" s="242"/>
      <c r="P19" s="243" t="s">
        <v>88</v>
      </c>
      <c r="Q19" s="244"/>
      <c r="R19" s="244"/>
      <c r="S19" s="36"/>
      <c r="T19" s="4"/>
      <c r="U19" s="48" t="str">
        <f t="shared" si="1"/>
        <v/>
      </c>
      <c r="V19" s="84"/>
      <c r="W19" s="59"/>
      <c r="X19" s="49" t="str">
        <f t="shared" si="2"/>
        <v/>
      </c>
      <c r="Y19" s="20"/>
    </row>
    <row r="20" spans="1:25" ht="21" customHeight="1" thickBot="1" x14ac:dyDescent="0.2">
      <c r="A20" s="267"/>
      <c r="B20" s="245" t="str">
        <f>IF(F15="","",DATEDIF(B17,F15+1,"y"))</f>
        <v/>
      </c>
      <c r="C20" s="246"/>
      <c r="D20" s="56" t="s">
        <v>116</v>
      </c>
      <c r="E20" s="277"/>
      <c r="F20" s="235"/>
      <c r="G20" s="236"/>
      <c r="H20" s="33" t="s">
        <v>64</v>
      </c>
      <c r="I20" s="247"/>
      <c r="J20" s="247"/>
      <c r="K20" s="45" t="str">
        <f t="shared" si="0"/>
        <v/>
      </c>
      <c r="L20" s="195"/>
      <c r="M20" s="204"/>
      <c r="N20" s="248"/>
      <c r="O20" s="249"/>
      <c r="P20" s="250" t="s">
        <v>89</v>
      </c>
      <c r="Q20" s="251"/>
      <c r="R20" s="251"/>
      <c r="S20" s="37"/>
      <c r="T20" s="4"/>
      <c r="U20" s="48" t="str">
        <f t="shared" si="1"/>
        <v/>
      </c>
      <c r="V20" s="84"/>
      <c r="W20" s="60"/>
      <c r="X20" s="49" t="str">
        <f t="shared" si="2"/>
        <v/>
      </c>
      <c r="Y20" s="21"/>
    </row>
    <row r="21" spans="1:25" ht="21" customHeight="1" thickBot="1" x14ac:dyDescent="0.2">
      <c r="A21" s="267"/>
      <c r="B21" s="308"/>
      <c r="C21" s="309"/>
      <c r="D21" s="310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2"/>
      <c r="P21" s="317" t="s">
        <v>90</v>
      </c>
      <c r="Q21" s="318"/>
      <c r="R21" s="318"/>
      <c r="S21" s="68" t="str">
        <f>IF(COUNT(S13:S18)=0,"",(INDEX(S13:S18,MATCH(MAX(S13:S18)+1,S13:S18,1)))+S19+S20)</f>
        <v/>
      </c>
      <c r="T21" s="30"/>
      <c r="U21" s="69" t="str">
        <f t="shared" si="1"/>
        <v/>
      </c>
      <c r="V21" s="85"/>
      <c r="W21" s="70"/>
      <c r="X21" s="62" t="str">
        <f>IF(W21="","",DATEDIF(T21,$F$15+1,"m"))</f>
        <v/>
      </c>
      <c r="Y21" s="21"/>
    </row>
    <row r="22" spans="1:25" ht="21" customHeight="1" x14ac:dyDescent="0.15">
      <c r="A22" s="319"/>
      <c r="B22" s="321"/>
      <c r="C22" s="322"/>
      <c r="D22" s="323"/>
      <c r="E22" s="324"/>
      <c r="F22" s="325"/>
      <c r="G22" s="326"/>
      <c r="H22" s="72"/>
      <c r="I22" s="327"/>
      <c r="J22" s="327"/>
      <c r="K22" s="73" t="str">
        <f t="shared" ref="K22:K30" si="3">IF(I22="","","～")</f>
        <v/>
      </c>
      <c r="L22" s="327"/>
      <c r="M22" s="327"/>
      <c r="N22" s="328"/>
      <c r="O22" s="329"/>
      <c r="P22" s="74" t="s">
        <v>69</v>
      </c>
      <c r="Q22" s="75"/>
      <c r="R22" s="76"/>
      <c r="S22" s="77"/>
      <c r="T22" s="78"/>
      <c r="U22" s="79" t="str">
        <f t="shared" ref="U22:U31" si="4">IF(T22="","","～")</f>
        <v/>
      </c>
      <c r="V22" s="86"/>
      <c r="W22" s="80"/>
      <c r="X22" s="81" t="str">
        <f t="shared" ref="X22:X28" si="5">IF(W22="","",IF(T23="",DATEDIF(T22,$F$25+1,"m"),DATEDIF(T22,T23,"m")))</f>
        <v/>
      </c>
      <c r="Y22" s="82"/>
    </row>
    <row r="23" spans="1:25" ht="21" customHeight="1" x14ac:dyDescent="0.15">
      <c r="A23" s="271"/>
      <c r="B23" s="283"/>
      <c r="C23" s="284"/>
      <c r="D23" s="285"/>
      <c r="E23" s="276"/>
      <c r="F23" s="278"/>
      <c r="G23" s="279"/>
      <c r="H23" s="9"/>
      <c r="I23" s="215"/>
      <c r="J23" s="216"/>
      <c r="K23" s="43" t="str">
        <f t="shared" si="3"/>
        <v/>
      </c>
      <c r="L23" s="195"/>
      <c r="M23" s="204"/>
      <c r="N23" s="222"/>
      <c r="O23" s="223"/>
      <c r="P23" s="30"/>
      <c r="Q23" s="39"/>
      <c r="R23" s="31"/>
      <c r="S23" s="32"/>
      <c r="T23" s="4"/>
      <c r="U23" s="48" t="str">
        <f t="shared" si="4"/>
        <v/>
      </c>
      <c r="V23" s="84"/>
      <c r="W23" s="59"/>
      <c r="X23" s="49" t="str">
        <f t="shared" si="5"/>
        <v/>
      </c>
      <c r="Y23" s="20"/>
    </row>
    <row r="24" spans="1:25" ht="21" customHeight="1" x14ac:dyDescent="0.15">
      <c r="A24" s="271"/>
      <c r="B24" s="283"/>
      <c r="C24" s="284"/>
      <c r="D24" s="285"/>
      <c r="E24" s="276"/>
      <c r="F24" s="278"/>
      <c r="G24" s="279"/>
      <c r="H24" s="9" t="s">
        <v>64</v>
      </c>
      <c r="I24" s="195"/>
      <c r="J24" s="195"/>
      <c r="K24" s="43" t="str">
        <f t="shared" si="3"/>
        <v/>
      </c>
      <c r="L24" s="195"/>
      <c r="M24" s="204"/>
      <c r="N24" s="205"/>
      <c r="O24" s="206"/>
      <c r="P24" s="3"/>
      <c r="Q24" s="40"/>
      <c r="R24" s="10"/>
      <c r="S24" s="11"/>
      <c r="T24" s="4"/>
      <c r="U24" s="48" t="str">
        <f t="shared" si="4"/>
        <v/>
      </c>
      <c r="V24" s="84"/>
      <c r="W24" s="59"/>
      <c r="X24" s="49" t="str">
        <f t="shared" si="5"/>
        <v/>
      </c>
      <c r="Y24" s="20"/>
    </row>
    <row r="25" spans="1:25" ht="21" customHeight="1" x14ac:dyDescent="0.15">
      <c r="A25" s="272"/>
      <c r="B25" s="283"/>
      <c r="C25" s="284"/>
      <c r="D25" s="285"/>
      <c r="E25" s="276"/>
      <c r="F25" s="286"/>
      <c r="G25" s="287"/>
      <c r="H25" s="9" t="s">
        <v>64</v>
      </c>
      <c r="I25" s="195"/>
      <c r="J25" s="195"/>
      <c r="K25" s="43" t="str">
        <f t="shared" si="3"/>
        <v/>
      </c>
      <c r="L25" s="195"/>
      <c r="M25" s="204"/>
      <c r="N25" s="205"/>
      <c r="O25" s="206"/>
      <c r="P25" s="3"/>
      <c r="Q25" s="40"/>
      <c r="R25" s="10"/>
      <c r="S25" s="11"/>
      <c r="T25" s="4"/>
      <c r="U25" s="48" t="str">
        <f t="shared" si="4"/>
        <v/>
      </c>
      <c r="V25" s="84"/>
      <c r="W25" s="59"/>
      <c r="X25" s="49" t="str">
        <f t="shared" si="5"/>
        <v/>
      </c>
      <c r="Y25" s="20"/>
    </row>
    <row r="26" spans="1:25" ht="21" customHeight="1" x14ac:dyDescent="0.15">
      <c r="A26" s="217" t="str">
        <f>IF(A22="","",VLOOKUP(A22,団体一覧等!$A$1:$C$48,3,FALSE))</f>
        <v/>
      </c>
      <c r="B26" s="290"/>
      <c r="C26" s="291"/>
      <c r="D26" s="292"/>
      <c r="E26" s="276"/>
      <c r="F26" s="278"/>
      <c r="G26" s="279"/>
      <c r="H26" s="9"/>
      <c r="I26" s="215"/>
      <c r="J26" s="216"/>
      <c r="K26" s="43" t="str">
        <f t="shared" si="3"/>
        <v/>
      </c>
      <c r="L26" s="195"/>
      <c r="M26" s="204"/>
      <c r="N26" s="222"/>
      <c r="O26" s="223"/>
      <c r="P26" s="3"/>
      <c r="Q26" s="40"/>
      <c r="R26" s="10"/>
      <c r="S26" s="11"/>
      <c r="T26" s="4"/>
      <c r="U26" s="48" t="str">
        <f t="shared" si="4"/>
        <v/>
      </c>
      <c r="V26" s="84"/>
      <c r="W26" s="59"/>
      <c r="X26" s="49" t="str">
        <f t="shared" si="5"/>
        <v/>
      </c>
      <c r="Y26" s="20"/>
    </row>
    <row r="27" spans="1:25" ht="21" customHeight="1" x14ac:dyDescent="0.15">
      <c r="A27" s="218"/>
      <c r="B27" s="293"/>
      <c r="C27" s="294"/>
      <c r="D27" s="295"/>
      <c r="E27" s="276"/>
      <c r="F27" s="288"/>
      <c r="G27" s="289"/>
      <c r="H27" s="9" t="s">
        <v>64</v>
      </c>
      <c r="I27" s="195"/>
      <c r="J27" s="195"/>
      <c r="K27" s="43" t="str">
        <f t="shared" si="3"/>
        <v/>
      </c>
      <c r="L27" s="195"/>
      <c r="M27" s="204"/>
      <c r="N27" s="205"/>
      <c r="O27" s="206"/>
      <c r="P27" s="3"/>
      <c r="Q27" s="40"/>
      <c r="R27" s="10"/>
      <c r="S27" s="11"/>
      <c r="T27" s="4"/>
      <c r="U27" s="48" t="str">
        <f t="shared" si="4"/>
        <v/>
      </c>
      <c r="V27" s="84"/>
      <c r="W27" s="59"/>
      <c r="X27" s="49" t="str">
        <f t="shared" si="5"/>
        <v/>
      </c>
      <c r="Y27" s="20"/>
    </row>
    <row r="28" spans="1:25" ht="21" customHeight="1" x14ac:dyDescent="0.15">
      <c r="A28" s="267"/>
      <c r="B28" s="229"/>
      <c r="C28" s="230"/>
      <c r="D28" s="55" t="s">
        <v>85</v>
      </c>
      <c r="E28" s="276"/>
      <c r="F28" s="231" t="str">
        <f>IF(A22="","",ROUNDDOWN((YEAR(F25)*12+MONTH(F25)-(YEAR(F22)*12+MONTH(F22))+1)/12,0)&amp;"年　"&amp;MOD((YEAR(F25)*12+MONTH(F25)-(YEAR(F22)*12+MONTH(F22))+1),12)&amp;"月　")</f>
        <v/>
      </c>
      <c r="G28" s="232"/>
      <c r="H28" s="9" t="s">
        <v>64</v>
      </c>
      <c r="I28" s="195"/>
      <c r="J28" s="195"/>
      <c r="K28" s="43" t="str">
        <f t="shared" si="3"/>
        <v/>
      </c>
      <c r="L28" s="195"/>
      <c r="M28" s="204"/>
      <c r="N28" s="205"/>
      <c r="O28" s="206"/>
      <c r="P28" s="3"/>
      <c r="Q28" s="41"/>
      <c r="R28" s="34"/>
      <c r="S28" s="35"/>
      <c r="T28" s="4"/>
      <c r="U28" s="48" t="str">
        <f t="shared" si="4"/>
        <v/>
      </c>
      <c r="V28" s="84"/>
      <c r="W28" s="59"/>
      <c r="X28" s="49" t="str">
        <f t="shared" si="5"/>
        <v/>
      </c>
      <c r="Y28" s="20"/>
    </row>
    <row r="29" spans="1:25" ht="21" customHeight="1" x14ac:dyDescent="0.15">
      <c r="A29" s="267"/>
      <c r="B29" s="269"/>
      <c r="C29" s="270"/>
      <c r="D29" s="56" t="s">
        <v>86</v>
      </c>
      <c r="E29" s="276"/>
      <c r="F29" s="233"/>
      <c r="G29" s="234"/>
      <c r="H29" s="29"/>
      <c r="I29" s="239"/>
      <c r="J29" s="240"/>
      <c r="K29" s="44" t="str">
        <f t="shared" si="3"/>
        <v/>
      </c>
      <c r="L29" s="195"/>
      <c r="M29" s="204"/>
      <c r="N29" s="241"/>
      <c r="O29" s="242"/>
      <c r="P29" s="243" t="s">
        <v>88</v>
      </c>
      <c r="Q29" s="244"/>
      <c r="R29" s="244"/>
      <c r="S29" s="36"/>
      <c r="T29" s="4"/>
      <c r="U29" s="48" t="str">
        <f t="shared" si="4"/>
        <v/>
      </c>
      <c r="V29" s="84"/>
      <c r="W29" s="59"/>
      <c r="X29" s="49" t="str">
        <f t="shared" ref="X29" si="6">IF(W29="","",IF(T30="",DATEDIF(T29,$F$25+1,"m"),DATEDIF(T29,T30,"m")))</f>
        <v/>
      </c>
      <c r="Y29" s="20"/>
    </row>
    <row r="30" spans="1:25" ht="21" customHeight="1" thickBot="1" x14ac:dyDescent="0.2">
      <c r="A30" s="267"/>
      <c r="B30" s="245" t="str">
        <f>IF(F25="","",DATEDIF(B27,F25+1,"y"))</f>
        <v/>
      </c>
      <c r="C30" s="246"/>
      <c r="D30" s="56" t="s">
        <v>116</v>
      </c>
      <c r="E30" s="277"/>
      <c r="F30" s="235"/>
      <c r="G30" s="236"/>
      <c r="H30" s="33" t="s">
        <v>64</v>
      </c>
      <c r="I30" s="247"/>
      <c r="J30" s="247"/>
      <c r="K30" s="45" t="str">
        <f t="shared" si="3"/>
        <v/>
      </c>
      <c r="L30" s="195"/>
      <c r="M30" s="204"/>
      <c r="N30" s="248"/>
      <c r="O30" s="249"/>
      <c r="P30" s="250" t="s">
        <v>89</v>
      </c>
      <c r="Q30" s="251"/>
      <c r="R30" s="251"/>
      <c r="S30" s="37"/>
      <c r="T30" s="4"/>
      <c r="U30" s="48" t="str">
        <f t="shared" si="4"/>
        <v/>
      </c>
      <c r="V30" s="84"/>
      <c r="W30" s="60"/>
      <c r="X30" s="63" t="str">
        <f>IF(W30="","",IF(T31="",DATEDIF(T30,$F$25+1,"m"),DATEDIF(T30,T31,"m")))</f>
        <v/>
      </c>
      <c r="Y30" s="21"/>
    </row>
    <row r="31" spans="1:25" ht="21" customHeight="1" thickBot="1" x14ac:dyDescent="0.2">
      <c r="A31" s="268"/>
      <c r="B31" s="262"/>
      <c r="C31" s="263"/>
      <c r="D31" s="264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6"/>
      <c r="P31" s="260" t="s">
        <v>90</v>
      </c>
      <c r="Q31" s="261"/>
      <c r="R31" s="261"/>
      <c r="S31" s="46" t="str">
        <f>IF(COUNT(S23:S28)=0,"",(INDEX(S23:S28,MATCH(MAX(S23:S28)+1,S23:S28,1)))+S29+S30)</f>
        <v/>
      </c>
      <c r="T31" s="64"/>
      <c r="U31" s="65" t="str">
        <f t="shared" si="4"/>
        <v/>
      </c>
      <c r="V31" s="87"/>
      <c r="W31" s="66"/>
      <c r="X31" s="67" t="str">
        <f>IF(W31="","",DATEDIF(T31,$F$25+1,"m"))</f>
        <v/>
      </c>
      <c r="Y31" s="22"/>
    </row>
    <row r="32" spans="1:25" ht="21" customHeight="1" x14ac:dyDescent="0.15">
      <c r="A32" s="271"/>
      <c r="B32" s="273"/>
      <c r="C32" s="274"/>
      <c r="D32" s="275"/>
      <c r="E32" s="276"/>
      <c r="F32" s="278"/>
      <c r="G32" s="279"/>
      <c r="H32" s="29"/>
      <c r="I32" s="280"/>
      <c r="J32" s="280"/>
      <c r="K32" s="69" t="str">
        <f t="shared" ref="K32:K40" si="7">IF(I32="","","～")</f>
        <v/>
      </c>
      <c r="L32" s="280"/>
      <c r="M32" s="280"/>
      <c r="N32" s="281"/>
      <c r="O32" s="282"/>
      <c r="P32" s="6" t="s">
        <v>69</v>
      </c>
      <c r="Q32" s="71"/>
      <c r="R32" s="7"/>
      <c r="S32" s="8"/>
      <c r="T32" s="4"/>
      <c r="U32" s="48" t="str">
        <f t="shared" ref="U32:U41" si="8">IF(T32="","","～")</f>
        <v/>
      </c>
      <c r="V32" s="84"/>
      <c r="W32" s="59"/>
      <c r="X32" s="61" t="str">
        <f>IF(W32="","",IF(T33="",DATEDIF(T32,$F$35+1,"m"),DATEDIF(T32,T33,"m")))</f>
        <v/>
      </c>
      <c r="Y32" s="20"/>
    </row>
    <row r="33" spans="1:25" ht="21" customHeight="1" x14ac:dyDescent="0.15">
      <c r="A33" s="271"/>
      <c r="B33" s="283"/>
      <c r="C33" s="284"/>
      <c r="D33" s="285"/>
      <c r="E33" s="276"/>
      <c r="F33" s="278"/>
      <c r="G33" s="279"/>
      <c r="H33" s="9"/>
      <c r="I33" s="215"/>
      <c r="J33" s="216"/>
      <c r="K33" s="43" t="str">
        <f t="shared" si="7"/>
        <v/>
      </c>
      <c r="L33" s="195"/>
      <c r="M33" s="204"/>
      <c r="N33" s="222"/>
      <c r="O33" s="223"/>
      <c r="P33" s="30"/>
      <c r="Q33" s="39"/>
      <c r="R33" s="31"/>
      <c r="S33" s="32"/>
      <c r="T33" s="4"/>
      <c r="U33" s="48" t="str">
        <f t="shared" si="8"/>
        <v/>
      </c>
      <c r="V33" s="84"/>
      <c r="W33" s="59"/>
      <c r="X33" s="49" t="str">
        <f>IF(W33="","",IF(T34="",DATEDIF(T33,$F$35+1,"m"),DATEDIF(T33,T34,"m")))</f>
        <v/>
      </c>
      <c r="Y33" s="20"/>
    </row>
    <row r="34" spans="1:25" ht="21" customHeight="1" x14ac:dyDescent="0.15">
      <c r="A34" s="271"/>
      <c r="B34" s="283"/>
      <c r="C34" s="284"/>
      <c r="D34" s="285"/>
      <c r="E34" s="276"/>
      <c r="F34" s="278"/>
      <c r="G34" s="279"/>
      <c r="H34" s="9" t="s">
        <v>64</v>
      </c>
      <c r="I34" s="195"/>
      <c r="J34" s="195"/>
      <c r="K34" s="43" t="str">
        <f t="shared" si="7"/>
        <v/>
      </c>
      <c r="L34" s="195"/>
      <c r="M34" s="204"/>
      <c r="N34" s="205"/>
      <c r="O34" s="206"/>
      <c r="P34" s="3"/>
      <c r="Q34" s="40"/>
      <c r="R34" s="10"/>
      <c r="S34" s="11"/>
      <c r="T34" s="4"/>
      <c r="U34" s="48" t="str">
        <f t="shared" si="8"/>
        <v/>
      </c>
      <c r="V34" s="84"/>
      <c r="W34" s="59"/>
      <c r="X34" s="49" t="str">
        <f t="shared" ref="X34:X40" si="9">IF(W34="","",IF(T35="",DATEDIF(T34,$F$35+1,"m"),DATEDIF(T34,T35,"m")))</f>
        <v/>
      </c>
      <c r="Y34" s="20"/>
    </row>
    <row r="35" spans="1:25" ht="21" customHeight="1" x14ac:dyDescent="0.15">
      <c r="A35" s="272"/>
      <c r="B35" s="283"/>
      <c r="C35" s="284"/>
      <c r="D35" s="285"/>
      <c r="E35" s="276"/>
      <c r="F35" s="286"/>
      <c r="G35" s="287"/>
      <c r="H35" s="9" t="s">
        <v>64</v>
      </c>
      <c r="I35" s="195"/>
      <c r="J35" s="195"/>
      <c r="K35" s="43" t="str">
        <f t="shared" si="7"/>
        <v/>
      </c>
      <c r="L35" s="195"/>
      <c r="M35" s="204"/>
      <c r="N35" s="205"/>
      <c r="O35" s="206"/>
      <c r="P35" s="3"/>
      <c r="Q35" s="40"/>
      <c r="R35" s="10"/>
      <c r="S35" s="11"/>
      <c r="T35" s="4"/>
      <c r="U35" s="48" t="str">
        <f t="shared" si="8"/>
        <v/>
      </c>
      <c r="V35" s="84"/>
      <c r="W35" s="59"/>
      <c r="X35" s="49" t="str">
        <f t="shared" si="9"/>
        <v/>
      </c>
      <c r="Y35" s="20"/>
    </row>
    <row r="36" spans="1:25" ht="21" customHeight="1" x14ac:dyDescent="0.15">
      <c r="A36" s="217" t="str">
        <f>IF(A32="","",VLOOKUP(A32,団体一覧等!$A$1:$C$48,3,FALSE))</f>
        <v/>
      </c>
      <c r="B36" s="290"/>
      <c r="C36" s="291"/>
      <c r="D36" s="292"/>
      <c r="E36" s="276"/>
      <c r="F36" s="278"/>
      <c r="G36" s="279"/>
      <c r="H36" s="9"/>
      <c r="I36" s="215"/>
      <c r="J36" s="216"/>
      <c r="K36" s="43" t="str">
        <f t="shared" si="7"/>
        <v/>
      </c>
      <c r="L36" s="195"/>
      <c r="M36" s="204"/>
      <c r="N36" s="222"/>
      <c r="O36" s="223"/>
      <c r="P36" s="3"/>
      <c r="Q36" s="40"/>
      <c r="R36" s="10"/>
      <c r="S36" s="11"/>
      <c r="T36" s="4"/>
      <c r="U36" s="48" t="str">
        <f t="shared" si="8"/>
        <v/>
      </c>
      <c r="V36" s="84"/>
      <c r="W36" s="59"/>
      <c r="X36" s="49" t="str">
        <f t="shared" si="9"/>
        <v/>
      </c>
      <c r="Y36" s="20"/>
    </row>
    <row r="37" spans="1:25" ht="21" customHeight="1" x14ac:dyDescent="0.15">
      <c r="A37" s="218"/>
      <c r="B37" s="293"/>
      <c r="C37" s="294"/>
      <c r="D37" s="295"/>
      <c r="E37" s="276"/>
      <c r="F37" s="288"/>
      <c r="G37" s="289"/>
      <c r="H37" s="9" t="s">
        <v>64</v>
      </c>
      <c r="I37" s="195"/>
      <c r="J37" s="195"/>
      <c r="K37" s="43" t="str">
        <f t="shared" si="7"/>
        <v/>
      </c>
      <c r="L37" s="195"/>
      <c r="M37" s="204"/>
      <c r="N37" s="205"/>
      <c r="O37" s="206"/>
      <c r="P37" s="3"/>
      <c r="Q37" s="40"/>
      <c r="R37" s="10"/>
      <c r="S37" s="11"/>
      <c r="T37" s="4"/>
      <c r="U37" s="48" t="str">
        <f t="shared" si="8"/>
        <v/>
      </c>
      <c r="V37" s="84"/>
      <c r="W37" s="59"/>
      <c r="X37" s="49" t="str">
        <f t="shared" si="9"/>
        <v/>
      </c>
      <c r="Y37" s="20"/>
    </row>
    <row r="38" spans="1:25" ht="21" customHeight="1" x14ac:dyDescent="0.15">
      <c r="A38" s="267"/>
      <c r="B38" s="229"/>
      <c r="C38" s="230"/>
      <c r="D38" s="55" t="s">
        <v>85</v>
      </c>
      <c r="E38" s="276"/>
      <c r="F38" s="231" t="str">
        <f>IF(A32="","",ROUNDDOWN((YEAR(F35)*12+MONTH(F35)-(YEAR(F32)*12+MONTH(F32))+1)/12,0)&amp;"年　"&amp;MOD((YEAR(F35)*12+MONTH(F35)-(YEAR(F32)*12+MONTH(F32))+1),12)&amp;"月　")</f>
        <v/>
      </c>
      <c r="G38" s="232"/>
      <c r="H38" s="9" t="s">
        <v>64</v>
      </c>
      <c r="I38" s="195"/>
      <c r="J38" s="195"/>
      <c r="K38" s="43" t="str">
        <f t="shared" si="7"/>
        <v/>
      </c>
      <c r="L38" s="195"/>
      <c r="M38" s="204"/>
      <c r="N38" s="205"/>
      <c r="O38" s="206"/>
      <c r="P38" s="3"/>
      <c r="Q38" s="41"/>
      <c r="R38" s="34"/>
      <c r="S38" s="35"/>
      <c r="T38" s="4"/>
      <c r="U38" s="48" t="str">
        <f t="shared" si="8"/>
        <v/>
      </c>
      <c r="V38" s="84"/>
      <c r="W38" s="59"/>
      <c r="X38" s="49" t="str">
        <f t="shared" si="9"/>
        <v/>
      </c>
      <c r="Y38" s="20"/>
    </row>
    <row r="39" spans="1:25" ht="21" customHeight="1" x14ac:dyDescent="0.15">
      <c r="A39" s="267"/>
      <c r="B39" s="269"/>
      <c r="C39" s="270"/>
      <c r="D39" s="56" t="s">
        <v>86</v>
      </c>
      <c r="E39" s="276"/>
      <c r="F39" s="233"/>
      <c r="G39" s="234"/>
      <c r="H39" s="29"/>
      <c r="I39" s="239"/>
      <c r="J39" s="240"/>
      <c r="K39" s="44" t="str">
        <f t="shared" si="7"/>
        <v/>
      </c>
      <c r="L39" s="195"/>
      <c r="M39" s="204"/>
      <c r="N39" s="241"/>
      <c r="O39" s="242"/>
      <c r="P39" s="243" t="s">
        <v>88</v>
      </c>
      <c r="Q39" s="244"/>
      <c r="R39" s="244"/>
      <c r="S39" s="36"/>
      <c r="T39" s="4"/>
      <c r="U39" s="48" t="str">
        <f t="shared" si="8"/>
        <v/>
      </c>
      <c r="V39" s="84"/>
      <c r="W39" s="59"/>
      <c r="X39" s="49" t="str">
        <f t="shared" si="9"/>
        <v/>
      </c>
      <c r="Y39" s="20"/>
    </row>
    <row r="40" spans="1:25" ht="21" customHeight="1" thickBot="1" x14ac:dyDescent="0.2">
      <c r="A40" s="267"/>
      <c r="B40" s="245" t="str">
        <f>IF(F35="","",DATEDIF(B37,F35+1,"y"))</f>
        <v/>
      </c>
      <c r="C40" s="246"/>
      <c r="D40" s="56" t="s">
        <v>116</v>
      </c>
      <c r="E40" s="277"/>
      <c r="F40" s="235"/>
      <c r="G40" s="236"/>
      <c r="H40" s="33" t="s">
        <v>64</v>
      </c>
      <c r="I40" s="247"/>
      <c r="J40" s="247"/>
      <c r="K40" s="45" t="str">
        <f t="shared" si="7"/>
        <v/>
      </c>
      <c r="L40" s="195"/>
      <c r="M40" s="204"/>
      <c r="N40" s="248"/>
      <c r="O40" s="249"/>
      <c r="P40" s="250" t="s">
        <v>89</v>
      </c>
      <c r="Q40" s="251"/>
      <c r="R40" s="251"/>
      <c r="S40" s="37"/>
      <c r="T40" s="4"/>
      <c r="U40" s="48" t="str">
        <f t="shared" si="8"/>
        <v/>
      </c>
      <c r="V40" s="84"/>
      <c r="W40" s="60"/>
      <c r="X40" s="61" t="str">
        <f t="shared" si="9"/>
        <v/>
      </c>
      <c r="Y40" s="21"/>
    </row>
    <row r="41" spans="1:25" ht="21" customHeight="1" thickBot="1" x14ac:dyDescent="0.2">
      <c r="A41" s="268"/>
      <c r="B41" s="262"/>
      <c r="C41" s="263"/>
      <c r="D41" s="264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6"/>
      <c r="P41" s="260" t="s">
        <v>90</v>
      </c>
      <c r="Q41" s="261"/>
      <c r="R41" s="261"/>
      <c r="S41" s="46" t="str">
        <f>IF(COUNT(S33:S38)=0,"",(INDEX(S33:S38,MATCH(MAX(S33:S38)+1,S33:S38,1)))+S39+S40)</f>
        <v/>
      </c>
      <c r="T41" s="64"/>
      <c r="U41" s="65" t="str">
        <f t="shared" si="8"/>
        <v/>
      </c>
      <c r="V41" s="87"/>
      <c r="W41" s="66"/>
      <c r="X41" s="67" t="str">
        <f>IF(W41="","",DATEDIF(T41,$F$35+1,"m"))</f>
        <v/>
      </c>
      <c r="Y41" s="22"/>
    </row>
    <row r="42" spans="1:25" ht="20.25" customHeight="1" thickBot="1" x14ac:dyDescent="0.2">
      <c r="M42" s="252" t="s">
        <v>57</v>
      </c>
      <c r="N42" s="252"/>
      <c r="O42" s="252"/>
      <c r="P42" s="253" t="str">
        <f>IF($A$12="","",VLOOKUP($A$12,団体一覧等!$A$1:$B$47,2,FALSE))</f>
        <v/>
      </c>
      <c r="Q42" s="253"/>
      <c r="R42" s="253"/>
      <c r="S42" s="253"/>
      <c r="T42" s="15" t="s">
        <v>0</v>
      </c>
      <c r="U42" s="320"/>
      <c r="V42" s="320"/>
      <c r="W42" s="320"/>
      <c r="X42" s="320"/>
      <c r="Y42" s="320"/>
    </row>
  </sheetData>
  <mergeCells count="169">
    <mergeCell ref="A12:A15"/>
    <mergeCell ref="P19:R19"/>
    <mergeCell ref="P20:R20"/>
    <mergeCell ref="P21:R21"/>
    <mergeCell ref="A22:A25"/>
    <mergeCell ref="U42:Y42"/>
    <mergeCell ref="M42:O42"/>
    <mergeCell ref="P42:S42"/>
    <mergeCell ref="B22:D22"/>
    <mergeCell ref="E22:E30"/>
    <mergeCell ref="F22:G24"/>
    <mergeCell ref="I22:J22"/>
    <mergeCell ref="L22:M22"/>
    <mergeCell ref="N22:O22"/>
    <mergeCell ref="B23:D25"/>
    <mergeCell ref="I23:J23"/>
    <mergeCell ref="L23:M23"/>
    <mergeCell ref="N23:O23"/>
    <mergeCell ref="I24:J24"/>
    <mergeCell ref="L24:M24"/>
    <mergeCell ref="N24:O24"/>
    <mergeCell ref="F25:G27"/>
    <mergeCell ref="I25:J25"/>
    <mergeCell ref="L25:M25"/>
    <mergeCell ref="B9:D9"/>
    <mergeCell ref="D21:O21"/>
    <mergeCell ref="N18:O18"/>
    <mergeCell ref="F15:G17"/>
    <mergeCell ref="I15:J15"/>
    <mergeCell ref="I19:J19"/>
    <mergeCell ref="L13:M13"/>
    <mergeCell ref="L16:M16"/>
    <mergeCell ref="L19:M19"/>
    <mergeCell ref="N13:O13"/>
    <mergeCell ref="N16:O16"/>
    <mergeCell ref="N19:O19"/>
    <mergeCell ref="B20:C20"/>
    <mergeCell ref="B18:C18"/>
    <mergeCell ref="B19:C19"/>
    <mergeCell ref="B12:D12"/>
    <mergeCell ref="B13:D15"/>
    <mergeCell ref="B16:D16"/>
    <mergeCell ref="L15:M15"/>
    <mergeCell ref="N15:O15"/>
    <mergeCell ref="N17:O17"/>
    <mergeCell ref="N20:O20"/>
    <mergeCell ref="A1:Y1"/>
    <mergeCell ref="Y2:Y11"/>
    <mergeCell ref="A2:A5"/>
    <mergeCell ref="B8:D8"/>
    <mergeCell ref="T2:X10"/>
    <mergeCell ref="E2:E10"/>
    <mergeCell ref="F8:G10"/>
    <mergeCell ref="K8:K10"/>
    <mergeCell ref="F2:G4"/>
    <mergeCell ref="B6:D6"/>
    <mergeCell ref="H8:H10"/>
    <mergeCell ref="D11:E11"/>
    <mergeCell ref="I8:J10"/>
    <mergeCell ref="N8:O10"/>
    <mergeCell ref="H2:O7"/>
    <mergeCell ref="B11:C11"/>
    <mergeCell ref="B10:D10"/>
    <mergeCell ref="L8:M10"/>
    <mergeCell ref="A6:A7"/>
    <mergeCell ref="B3:D5"/>
    <mergeCell ref="B2:D2"/>
    <mergeCell ref="F5:G7"/>
    <mergeCell ref="B7:D7"/>
    <mergeCell ref="A8:A11"/>
    <mergeCell ref="P2:S8"/>
    <mergeCell ref="P9:S9"/>
    <mergeCell ref="P10:S10"/>
    <mergeCell ref="A18:A21"/>
    <mergeCell ref="A16:A17"/>
    <mergeCell ref="B17:D17"/>
    <mergeCell ref="I17:J17"/>
    <mergeCell ref="L17:M17"/>
    <mergeCell ref="F18:G20"/>
    <mergeCell ref="I18:J18"/>
    <mergeCell ref="L18:M18"/>
    <mergeCell ref="N14:O14"/>
    <mergeCell ref="I13:J13"/>
    <mergeCell ref="I16:J16"/>
    <mergeCell ref="E12:E20"/>
    <mergeCell ref="F12:G14"/>
    <mergeCell ref="I12:J12"/>
    <mergeCell ref="L12:M12"/>
    <mergeCell ref="N12:O12"/>
    <mergeCell ref="I14:J14"/>
    <mergeCell ref="L14:M14"/>
    <mergeCell ref="I20:J20"/>
    <mergeCell ref="B21:C21"/>
    <mergeCell ref="L20:M20"/>
    <mergeCell ref="N25:O25"/>
    <mergeCell ref="A26:A27"/>
    <mergeCell ref="B26:D26"/>
    <mergeCell ref="I26:J26"/>
    <mergeCell ref="L26:M26"/>
    <mergeCell ref="N26:O26"/>
    <mergeCell ref="B27:D27"/>
    <mergeCell ref="I27:J27"/>
    <mergeCell ref="L27:M27"/>
    <mergeCell ref="N27:O27"/>
    <mergeCell ref="A28:A31"/>
    <mergeCell ref="B28:C28"/>
    <mergeCell ref="F28:G30"/>
    <mergeCell ref="I28:J28"/>
    <mergeCell ref="L28:M28"/>
    <mergeCell ref="N28:O28"/>
    <mergeCell ref="B29:C29"/>
    <mergeCell ref="I29:J29"/>
    <mergeCell ref="L29:M29"/>
    <mergeCell ref="N29:O29"/>
    <mergeCell ref="P29:R29"/>
    <mergeCell ref="B30:C30"/>
    <mergeCell ref="I30:J30"/>
    <mergeCell ref="L30:M30"/>
    <mergeCell ref="N30:O30"/>
    <mergeCell ref="P30:R30"/>
    <mergeCell ref="B31:C31"/>
    <mergeCell ref="D31:O31"/>
    <mergeCell ref="P31:R31"/>
    <mergeCell ref="A32:A35"/>
    <mergeCell ref="B32:D32"/>
    <mergeCell ref="E32:E40"/>
    <mergeCell ref="F32:G34"/>
    <mergeCell ref="I32:J32"/>
    <mergeCell ref="L32:M32"/>
    <mergeCell ref="N32:O32"/>
    <mergeCell ref="B33:D35"/>
    <mergeCell ref="I33:J33"/>
    <mergeCell ref="L33:M33"/>
    <mergeCell ref="N33:O33"/>
    <mergeCell ref="I34:J34"/>
    <mergeCell ref="L34:M34"/>
    <mergeCell ref="N34:O34"/>
    <mergeCell ref="F35:G37"/>
    <mergeCell ref="I35:J35"/>
    <mergeCell ref="L35:M35"/>
    <mergeCell ref="N35:O35"/>
    <mergeCell ref="A36:A37"/>
    <mergeCell ref="B36:D36"/>
    <mergeCell ref="I36:J36"/>
    <mergeCell ref="L36:M36"/>
    <mergeCell ref="N36:O36"/>
    <mergeCell ref="B37:D37"/>
    <mergeCell ref="I37:J37"/>
    <mergeCell ref="L37:M37"/>
    <mergeCell ref="N37:O37"/>
    <mergeCell ref="A38:A41"/>
    <mergeCell ref="B38:C38"/>
    <mergeCell ref="F38:G40"/>
    <mergeCell ref="I38:J38"/>
    <mergeCell ref="L38:M38"/>
    <mergeCell ref="N38:O38"/>
    <mergeCell ref="B39:C39"/>
    <mergeCell ref="I39:J39"/>
    <mergeCell ref="L39:M39"/>
    <mergeCell ref="N39:O39"/>
    <mergeCell ref="P39:R39"/>
    <mergeCell ref="B40:C40"/>
    <mergeCell ref="I40:J40"/>
    <mergeCell ref="L40:M40"/>
    <mergeCell ref="N40:O40"/>
    <mergeCell ref="P40:R40"/>
    <mergeCell ref="B41:C41"/>
    <mergeCell ref="D41:O41"/>
    <mergeCell ref="P41:R41"/>
  </mergeCells>
  <phoneticPr fontId="2"/>
  <conditionalFormatting sqref="F12:G14">
    <cfRule type="expression" dxfId="128" priority="58">
      <formula>AND($F$12&lt;&gt;"",$F$12&lt;$B$17)</formula>
    </cfRule>
  </conditionalFormatting>
  <conditionalFormatting sqref="F15:G17">
    <cfRule type="expression" dxfId="127" priority="59">
      <formula>AND($F$15&lt;&gt;"",$F$15&lt;$F$12)</formula>
    </cfRule>
  </conditionalFormatting>
  <conditionalFormatting sqref="F22:G24">
    <cfRule type="expression" dxfId="126" priority="33">
      <formula>AND(F22&lt;&gt;"",F22&lt;B27)</formula>
    </cfRule>
  </conditionalFormatting>
  <conditionalFormatting sqref="F25:G27">
    <cfRule type="expression" dxfId="125" priority="34">
      <formula>AND(F25&lt;&gt;"",F25&lt;F22)</formula>
    </cfRule>
  </conditionalFormatting>
  <conditionalFormatting sqref="F32:G34">
    <cfRule type="expression" dxfId="124" priority="6">
      <formula>AND(F32&lt;&gt;"",F32&lt;B37)</formula>
    </cfRule>
  </conditionalFormatting>
  <conditionalFormatting sqref="F35:G37">
    <cfRule type="expression" dxfId="123" priority="7">
      <formula>AND(F35&lt;&gt;"",F35&lt;F32)</formula>
    </cfRule>
  </conditionalFormatting>
  <conditionalFormatting sqref="L12:M12">
    <cfRule type="expression" dxfId="122" priority="68">
      <formula>AND($L$12&lt;&gt;"",$L$12&lt;$I$12)</formula>
    </cfRule>
  </conditionalFormatting>
  <conditionalFormatting sqref="L13:M13">
    <cfRule type="expression" dxfId="121" priority="67">
      <formula>AND($L$13&lt;&gt;"",$L$13&lt;$I$13)</formula>
    </cfRule>
  </conditionalFormatting>
  <conditionalFormatting sqref="L14:M14">
    <cfRule type="expression" dxfId="120" priority="66">
      <formula>AND($L$14&lt;&gt;"",$L$14&lt;$I$14)</formula>
    </cfRule>
  </conditionalFormatting>
  <conditionalFormatting sqref="L15:M15">
    <cfRule type="expression" dxfId="119" priority="65">
      <formula>AND($L$15&lt;&gt;"",$L$15&lt;$I$15)</formula>
    </cfRule>
  </conditionalFormatting>
  <conditionalFormatting sqref="L16:M16">
    <cfRule type="expression" dxfId="118" priority="64">
      <formula>AND($L$16&lt;&gt;"",$L$16&lt;$I$16)</formula>
    </cfRule>
  </conditionalFormatting>
  <conditionalFormatting sqref="L17:M17">
    <cfRule type="expression" dxfId="117" priority="63">
      <formula>AND($L$17&lt;&gt;"",$L$17&lt;$I$17)</formula>
    </cfRule>
  </conditionalFormatting>
  <conditionalFormatting sqref="L18:M18">
    <cfRule type="expression" dxfId="116" priority="62">
      <formula>AND($L$18&lt;&gt;"",$L$18&lt;$I$18)</formula>
    </cfRule>
  </conditionalFormatting>
  <conditionalFormatting sqref="L19:M19">
    <cfRule type="expression" dxfId="115" priority="61">
      <formula>AND($L$19&lt;&gt;"",$L$19&lt;$I$19)</formula>
    </cfRule>
  </conditionalFormatting>
  <conditionalFormatting sqref="L20:M20">
    <cfRule type="expression" dxfId="114" priority="60">
      <formula>AND($L$20&lt;&gt;"",$L$20&lt;$I$20)</formula>
    </cfRule>
  </conditionalFormatting>
  <conditionalFormatting sqref="L22:M22">
    <cfRule type="expression" dxfId="113" priority="43">
      <formula>AND($L$12&lt;&gt;"",$L$12&lt;$I$12)</formula>
    </cfRule>
  </conditionalFormatting>
  <conditionalFormatting sqref="L23:M23">
    <cfRule type="expression" dxfId="112" priority="42">
      <formula>AND($L$13&lt;&gt;"",$L$13&lt;$I$13)</formula>
    </cfRule>
  </conditionalFormatting>
  <conditionalFormatting sqref="L24:M24">
    <cfRule type="expression" dxfId="111" priority="41">
      <formula>AND($L$14&lt;&gt;"",$L$14&lt;$I$14)</formula>
    </cfRule>
  </conditionalFormatting>
  <conditionalFormatting sqref="L25:M25">
    <cfRule type="expression" dxfId="110" priority="40">
      <formula>AND($L$15&lt;&gt;"",$L$15&lt;$I$15)</formula>
    </cfRule>
  </conditionalFormatting>
  <conditionalFormatting sqref="L26:M26">
    <cfRule type="expression" dxfId="109" priority="39">
      <formula>AND($L$16&lt;&gt;"",$L$16&lt;$I$16)</formula>
    </cfRule>
  </conditionalFormatting>
  <conditionalFormatting sqref="L27:M27">
    <cfRule type="expression" dxfId="108" priority="38">
      <formula>AND($L$17&lt;&gt;"",$L$17&lt;$I$17)</formula>
    </cfRule>
  </conditionalFormatting>
  <conditionalFormatting sqref="L28:M28">
    <cfRule type="expression" dxfId="107" priority="37">
      <formula>AND($L$18&lt;&gt;"",$L$18&lt;$I$18)</formula>
    </cfRule>
  </conditionalFormatting>
  <conditionalFormatting sqref="L29:M29">
    <cfRule type="expression" dxfId="106" priority="36">
      <formula>AND($L$19&lt;&gt;"",$L$19&lt;$I$19)</formula>
    </cfRule>
  </conditionalFormatting>
  <conditionalFormatting sqref="L30:M30">
    <cfRule type="expression" dxfId="105" priority="35">
      <formula>AND($L$20&lt;&gt;"",$L$20&lt;$I$20)</formula>
    </cfRule>
  </conditionalFormatting>
  <conditionalFormatting sqref="L32:M32">
    <cfRule type="expression" dxfId="104" priority="16">
      <formula>AND($L$12&lt;&gt;"",$L$12&lt;$I$12)</formula>
    </cfRule>
  </conditionalFormatting>
  <conditionalFormatting sqref="L33:M33">
    <cfRule type="expression" dxfId="103" priority="15">
      <formula>AND($L$13&lt;&gt;"",$L$13&lt;$I$13)</formula>
    </cfRule>
  </conditionalFormatting>
  <conditionalFormatting sqref="L34:M34">
    <cfRule type="expression" dxfId="102" priority="14">
      <formula>AND($L$14&lt;&gt;"",$L$14&lt;$I$14)</formula>
    </cfRule>
  </conditionalFormatting>
  <conditionalFormatting sqref="L35:M35">
    <cfRule type="expression" dxfId="101" priority="13">
      <formula>AND($L$15&lt;&gt;"",$L$15&lt;$I$15)</formula>
    </cfRule>
  </conditionalFormatting>
  <conditionalFormatting sqref="L36:M36">
    <cfRule type="expression" dxfId="100" priority="12">
      <formula>AND($L$16&lt;&gt;"",$L$16&lt;$I$16)</formula>
    </cfRule>
  </conditionalFormatting>
  <conditionalFormatting sqref="L37:M37">
    <cfRule type="expression" dxfId="99" priority="11">
      <formula>AND($L$17&lt;&gt;"",$L$17&lt;$I$17)</formula>
    </cfRule>
  </conditionalFormatting>
  <conditionalFormatting sqref="L38:M38">
    <cfRule type="expression" dxfId="98" priority="10">
      <formula>AND($L$18&lt;&gt;"",$L$18&lt;$I$18)</formula>
    </cfRule>
  </conditionalFormatting>
  <conditionalFormatting sqref="L39:M39">
    <cfRule type="expression" dxfId="97" priority="9">
      <formula>AND($L$19&lt;&gt;"",$L$19&lt;$I$19)</formula>
    </cfRule>
  </conditionalFormatting>
  <conditionalFormatting sqref="L40:M40">
    <cfRule type="expression" dxfId="96" priority="8">
      <formula>AND($L$20&lt;&gt;"",$L$20&lt;$I$20)</formula>
    </cfRule>
  </conditionalFormatting>
  <conditionalFormatting sqref="P14">
    <cfRule type="expression" dxfId="95" priority="82">
      <formula>AND($P$14&lt;&gt;"",$P$14&lt;$P$13)</formula>
    </cfRule>
  </conditionalFormatting>
  <conditionalFormatting sqref="P15">
    <cfRule type="expression" dxfId="94" priority="81">
      <formula>AND($P$15&lt;&gt;"",$P$15&lt;$P$14)</formula>
    </cfRule>
  </conditionalFormatting>
  <conditionalFormatting sqref="P16">
    <cfRule type="expression" dxfId="93" priority="80">
      <formula>AND($P$16&lt;&gt;"",$P$16&lt;$P$15)</formula>
    </cfRule>
  </conditionalFormatting>
  <conditionalFormatting sqref="P17">
    <cfRule type="expression" dxfId="92" priority="79">
      <formula>AND($P$17&lt;&gt;"",$P$17&lt;$P$16)</formula>
    </cfRule>
  </conditionalFormatting>
  <conditionalFormatting sqref="P18">
    <cfRule type="expression" dxfId="91" priority="78">
      <formula>AND($P$18&lt;&gt;"",$P$18&lt;$P$17)</formula>
    </cfRule>
  </conditionalFormatting>
  <conditionalFormatting sqref="P24:P28">
    <cfRule type="expression" dxfId="90" priority="48">
      <formula>AND(P24&lt;&gt;"",P24&lt;P23)</formula>
    </cfRule>
  </conditionalFormatting>
  <conditionalFormatting sqref="P34:P38">
    <cfRule type="expression" dxfId="89" priority="21">
      <formula>AND(P34&lt;&gt;"",P34&lt;P33)</formula>
    </cfRule>
  </conditionalFormatting>
  <conditionalFormatting sqref="T13:T21">
    <cfRule type="expression" dxfId="88" priority="53">
      <formula>AND(T13&lt;&gt;"",T13&lt;T12)</formula>
    </cfRule>
  </conditionalFormatting>
  <conditionalFormatting sqref="T23:T31">
    <cfRule type="expression" dxfId="87" priority="26">
      <formula>AND(T23&lt;&gt;"",T23&lt;T22)</formula>
    </cfRule>
  </conditionalFormatting>
  <conditionalFormatting sqref="T33:T41">
    <cfRule type="expression" dxfId="86" priority="1">
      <formula>AND(T33&lt;&gt;"",T33&lt;T32)</formula>
    </cfRule>
  </conditionalFormatting>
  <dataValidations xWindow="188" yWindow="528" count="26">
    <dataValidation imeMode="halfAlpha" allowBlank="1" showInputMessage="1" showErrorMessage="1" sqref="P12 R12:R18 P19:Q21 R22:R28 P22 P29:Q31 P39:Q41 R32:R38 P32" xr:uid="{00000000-0002-0000-0100-000000000000}"/>
    <dataValidation imeMode="hiragana" allowBlank="1" showInputMessage="1" showErrorMessage="1" sqref="B12 D21 B22 D31 B32 D41" xr:uid="{00000000-0002-0000-0100-000001000000}"/>
    <dataValidation type="whole" imeMode="halfAlpha" operator="greaterThan" allowBlank="1" showInputMessage="1" showErrorMessage="1" prompt="共済組合と_x000a_同一の番号" sqref="A18:A21 A28:A31 A38:A41" xr:uid="{00000000-0002-0000-0100-000003000000}">
      <formula1>0</formula1>
    </dataValidation>
    <dataValidation type="textLength" imeMode="halfAlpha" operator="equal" allowBlank="1" showInputMessage="1" showErrorMessage="1" errorTitle="桁数エラー" error="７桁で入力してください。" prompt="ハイフンなしで入力" sqref="B21 B31 B41" xr:uid="{00000000-0002-0000-0100-000004000000}">
      <formula1>7</formula1>
    </dataValidation>
    <dataValidation imeMode="disabled" allowBlank="1" showInputMessage="1" showErrorMessage="1" sqref="F18:G20 B20 F28:G30 B30 F38:G40 B40" xr:uid="{00000000-0002-0000-0100-000005000000}"/>
    <dataValidation imeMode="halfAlpha" allowBlank="1" showInputMessage="1" showErrorMessage="1" errorTitle="エラー" error="年月日が正しくありません。" prompt="西暦または和暦で入力してください。_x000a_例：1999/9/9_x000a_例：H11/11/11" sqref="B17:D17 D18:D20 B27:D27 D28:D30 B37:D37 D38:D40" xr:uid="{00000000-0002-0000-0100-000006000000}"/>
    <dataValidation imeMode="halfAlpha" allowBlank="1" showInputMessage="1" showErrorMessage="1" errorTitle="エラー" error="団体コードが違います！" sqref="A16:A17 A26:A27 A36:A37" xr:uid="{01DCF20F-E159-45D0-BD00-61636B6E4D91}"/>
    <dataValidation type="date" imeMode="halfAlpha" operator="greaterThanOrEqual" allowBlank="1" showInputMessage="1" showErrorMessage="1" error="日付（yyyy/m/d）を入力してください。" sqref="P13 P23 P33" xr:uid="{0208DFB1-35A4-49A4-8DBA-8E9FB76E5A17}">
      <formula1>9223</formula1>
    </dataValidation>
    <dataValidation type="date" imeMode="halfAlpha" operator="greaterThanOrEqual" allowBlank="1" showInputMessage="1" showErrorMessage="1" errorTitle="エラー" error="上のセルより新しい日付（yyyy/m/d）を入力してください。" sqref="P14:P18 T13:T21 P24:P28 T23:T31 P34:P38 T33:T41" xr:uid="{6FCE6CA5-3BEF-4C7E-AB5F-357915ABC09C}">
      <formula1>P12</formula1>
    </dataValidation>
    <dataValidation type="whole" allowBlank="1" showInputMessage="1" showErrorMessage="1" error="給料表番号（2桁）を入力してください。" sqref="Q12:Q18 Q22:Q28 V12:V41 Q32:Q38" xr:uid="{916539A1-76F8-4B42-BC02-E0EC073612B5}">
      <formula1>10</formula1>
      <formula2>99</formula2>
    </dataValidation>
    <dataValidation type="whole" imeMode="halfAlpha" allowBlank="1" showInputMessage="1" showErrorMessage="1" error="給料月額を入力してください。" sqref="S12:S18 S22:S28 S32:S38" xr:uid="{902610E4-A459-4D5D-ADF5-1E1B3E764FA8}">
      <formula1>100000</formula1>
      <formula2>999999</formula2>
    </dataValidation>
    <dataValidation type="whole" imeMode="halfAlpha" allowBlank="1" showInputMessage="1" showErrorMessage="1" error="金額を入力してください。" sqref="S19:S20 S29:S30 S39:S40" xr:uid="{2B3C238C-3EDE-4B50-8B27-2917A9902119}">
      <formula1>100</formula1>
      <formula2>99999</formula2>
    </dataValidation>
    <dataValidation type="whole" imeMode="halfAlpha" allowBlank="1" showInputMessage="1" showErrorMessage="1" sqref="S21 S31 S41" xr:uid="{A32A8991-260D-489C-823F-7F1F88CC5CFF}">
      <formula1>100000</formula1>
      <formula2>999999</formula2>
    </dataValidation>
    <dataValidation type="date" imeMode="halfAlpha" operator="greaterThanOrEqual" allowBlank="1" showInputMessage="1" showErrorMessage="1" errorTitle="エラー" error="日付（yyyy/m/d）を入力してください。" sqref="T12 T22 T32" xr:uid="{30AEC075-F188-4D37-B772-DB9F5F587811}">
      <formula1>9223</formula1>
    </dataValidation>
    <dataValidation type="whole" imeMode="halfAlpha" allowBlank="1" showInputMessage="1" showErrorMessage="1" error="職務の級を入力してください。" sqref="W12:W41" xr:uid="{55607C4D-07BF-498D-972F-DEEEBF2E7191}">
      <formula1>1</formula1>
      <formula2>9</formula2>
    </dataValidation>
    <dataValidation type="list" allowBlank="1" showInputMessage="1" showErrorMessage="1" errorTitle="エラー" error="リストから選択してください。" sqref="H12:H20 H22:H30 H32:H40" xr:uid="{534AD8DD-35A8-4979-8089-C69A0594AFFC}">
      <formula1>",　,休職,育休,休業,停職,前歴"</formula1>
    </dataValidation>
    <dataValidation type="date" operator="greaterThanOrEqual" allowBlank="1" showInputMessage="1" showErrorMessage="1" error="日付（yyyy/m/d）を入力してください。" sqref="I12:J20 I22:J30 I32:J40" xr:uid="{9B413CD6-E263-4ACD-AD7B-3149FA64A20A}">
      <formula1>9223</formula1>
    </dataValidation>
    <dataValidation type="date" imeMode="halfAlpha" operator="greaterThanOrEqual" allowBlank="1" showInputMessage="1" showErrorMessage="1" errorTitle="エラー" error="始期年月日より新しい日付（yyyy/m/d）を入力してください。" sqref="L12:M20 L22:M30 L32:M40" xr:uid="{821F2650-C404-4CED-BCF0-0113BF5C11C3}">
      <formula1>I12</formula1>
    </dataValidation>
    <dataValidation operator="greaterThanOrEqual" allowBlank="1" showInputMessage="1" showErrorMessage="1" sqref="N12:O20 N22:O30 N32:O40" xr:uid="{EDEFE7F0-251E-4110-BB1C-7C222D7C1272}"/>
    <dataValidation type="date" imeMode="halfAlpha" operator="greaterThanOrEqual" allowBlank="1" showInputMessage="1" showErrorMessage="1" errorTitle="エラー" error="上のセルより新しい日付（yyyy/m/d）を入力してください。" prompt="西暦または和暦で入力してください。_x000a_例：1999/9/9_x000a_例：H11/11/11" sqref="F15:G17 F25:G27 F35:G37" xr:uid="{1A90EE5B-7250-4F05-8F62-431376918E15}">
      <formula1>F12</formula1>
    </dataValidation>
    <dataValidation type="date" imeMode="halfAlpha" operator="greaterThan" allowBlank="1" showInputMessage="1" showErrorMessage="1" errorTitle="エラー" error="生年月日より新しい日付（yyyy/m/d）を入力してください。" prompt="西暦または和暦で入力してください。_x000a_例：1999/9/9_x000a_例：H11/11/11" sqref="F12:G14 F22:G24 F32:G34" xr:uid="{3D4B3B54-47A9-499C-8EFB-BF09AC455633}">
      <formula1>B17</formula1>
    </dataValidation>
    <dataValidation type="whole" imeMode="halfAlpha" allowBlank="1" showInputMessage="1" showErrorMessage="1" errorTitle="エラー" error="団体コードを入力してください。" prompt="共済組合と_x000a_同一の番号" sqref="A12:A15 A22:A25 A32:A35" xr:uid="{4BAAD0BA-1DC4-4B43-9D23-76B9782B3C3E}">
      <formula1>304</formula1>
      <formula2>533</formula2>
    </dataValidation>
    <dataValidation type="whole" imeMode="disabled" allowBlank="1" showInputMessage="1" showErrorMessage="1" error="現在の定年年齢を入力してください。_x000a_【退職年月日が令和5年3月31日以前の場合は入力不要】" sqref="B18:C18 B28:C28 B38:C38" xr:uid="{992B9DCB-2BD7-4999-9A62-7CA0FFA24A5A}">
      <formula1>61</formula1>
      <formula2>70</formula2>
    </dataValidation>
    <dataValidation type="whole" imeMode="disabled" allowBlank="1" showInputMessage="1" showErrorMessage="1" error="地方公務員法の一部を改正する法律（令和3年法律第63号）の施行前（～令和5年3月31日）における定年年齢を入力してください。_x000a_" sqref="B19:C19 B29:C29 B39:C39" xr:uid="{D94FBDE4-DD53-4B3F-9E5C-C44198838F78}">
      <formula1>60</formula1>
      <formula2>70</formula2>
    </dataValidation>
    <dataValidation type="list" imeMode="disabled" allowBlank="1" showInputMessage="1" showErrorMessage="1" errorTitle="エラー" error="リストから選択してください。" sqref="E12:E20 E22:E30 E32:E40" xr:uid="{89BB8658-AC97-48BF-9BC1-1AB7D9C29248}">
      <formula1>"普通,勧奨,応募（年齢別構成適正化）,定年,　,※その他,任期終了,任期終了等（非常勤）,公務外死亡,公務外傷病,任期満了,整理,応募（組織の改廃等）,公務上死亡,公務上傷病,通勤傷病,事務都合"</formula1>
    </dataValidation>
    <dataValidation type="list" allowBlank="1" showInputMessage="1" showErrorMessage="1" sqref="Y43" xr:uid="{435A8197-28C6-40AD-ACE3-7EDE0077B0FD}">
      <formula1>"ok"</formula1>
    </dataValidation>
  </dataValidations>
  <printOptions verticalCentered="1"/>
  <pageMargins left="0.19685039370078741" right="0" top="0.19685039370078741" bottom="0" header="0" footer="0"/>
  <pageSetup paperSize="9" scale="80" orientation="landscape" r:id="rId1"/>
  <headerFooter alignWithMargins="0"/>
  <ignoredErrors>
    <ignoredError sqref="X21 X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EAEE-AFB4-4C3B-B6AD-591264E2D7D6}">
  <dimension ref="A1:Y42"/>
  <sheetViews>
    <sheetView zoomScaleNormal="100" zoomScaleSheetLayoutView="100" workbookViewId="0">
      <pane xSplit="4" ySplit="11" topLeftCell="E12" activePane="bottomRight" state="frozen"/>
      <selection activeCell="A2" sqref="A2:A5"/>
      <selection pane="topRight" activeCell="A2" sqref="A2:A5"/>
      <selection pane="bottomLeft" activeCell="A2" sqref="A2:A5"/>
      <selection pane="bottomRight" activeCell="P2" sqref="P2:S8"/>
    </sheetView>
  </sheetViews>
  <sheetFormatPr defaultColWidth="11.75" defaultRowHeight="11.25" x14ac:dyDescent="0.15"/>
  <cols>
    <col min="1" max="1" width="8.125" style="12" customWidth="1"/>
    <col min="2" max="2" width="6" style="12" customWidth="1"/>
    <col min="3" max="3" width="6.125" style="12" customWidth="1"/>
    <col min="4" max="4" width="6.625" style="12" customWidth="1"/>
    <col min="5" max="5" width="4.375" style="14" customWidth="1"/>
    <col min="6" max="7" width="7.625" style="12" customWidth="1"/>
    <col min="8" max="10" width="6.25" style="12" customWidth="1"/>
    <col min="11" max="11" width="2.5" style="12" customWidth="1"/>
    <col min="12" max="15" width="6.25" style="12" customWidth="1"/>
    <col min="16" max="16" width="11.625" style="12" customWidth="1"/>
    <col min="17" max="17" width="4.375" style="12" customWidth="1"/>
    <col min="18" max="18" width="8.75" style="12" customWidth="1"/>
    <col min="19" max="19" width="11.25" style="12" customWidth="1"/>
    <col min="20" max="20" width="11.625" style="12" customWidth="1"/>
    <col min="21" max="21" width="2.5" style="12" customWidth="1"/>
    <col min="22" max="23" width="4.375" style="12" customWidth="1"/>
    <col min="24" max="24" width="11.25" style="12" customWidth="1"/>
    <col min="25" max="25" width="20.625" style="12" customWidth="1"/>
    <col min="26" max="16384" width="11.75" style="12"/>
  </cols>
  <sheetData>
    <row r="1" spans="1:25" ht="15" customHeight="1" thickBot="1" x14ac:dyDescent="0.2">
      <c r="A1" s="109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12" customHeight="1" x14ac:dyDescent="0.15">
      <c r="A2" s="110" t="s">
        <v>1</v>
      </c>
      <c r="B2" s="113" t="s">
        <v>84</v>
      </c>
      <c r="C2" s="114"/>
      <c r="D2" s="115"/>
      <c r="E2" s="116" t="s">
        <v>56</v>
      </c>
      <c r="F2" s="119" t="s">
        <v>2</v>
      </c>
      <c r="G2" s="120"/>
      <c r="H2" s="123" t="s">
        <v>121</v>
      </c>
      <c r="I2" s="124"/>
      <c r="J2" s="124"/>
      <c r="K2" s="124"/>
      <c r="L2" s="124"/>
      <c r="M2" s="124"/>
      <c r="N2" s="124"/>
      <c r="O2" s="120"/>
      <c r="P2" s="296" t="s">
        <v>140</v>
      </c>
      <c r="Q2" s="297"/>
      <c r="R2" s="297"/>
      <c r="S2" s="298"/>
      <c r="T2" s="123" t="s">
        <v>74</v>
      </c>
      <c r="U2" s="124"/>
      <c r="V2" s="124"/>
      <c r="W2" s="124"/>
      <c r="X2" s="120"/>
      <c r="Y2" s="133" t="s">
        <v>72</v>
      </c>
    </row>
    <row r="3" spans="1:25" ht="12" customHeight="1" x14ac:dyDescent="0.15">
      <c r="A3" s="111"/>
      <c r="B3" s="129" t="s">
        <v>60</v>
      </c>
      <c r="C3" s="137"/>
      <c r="D3" s="138"/>
      <c r="E3" s="117"/>
      <c r="F3" s="121"/>
      <c r="G3" s="122"/>
      <c r="H3" s="121"/>
      <c r="I3" s="125"/>
      <c r="J3" s="125"/>
      <c r="K3" s="125"/>
      <c r="L3" s="125"/>
      <c r="M3" s="125"/>
      <c r="N3" s="125"/>
      <c r="O3" s="122"/>
      <c r="P3" s="299"/>
      <c r="Q3" s="300"/>
      <c r="R3" s="300"/>
      <c r="S3" s="301"/>
      <c r="T3" s="129"/>
      <c r="U3" s="125"/>
      <c r="V3" s="125"/>
      <c r="W3" s="125"/>
      <c r="X3" s="122"/>
      <c r="Y3" s="134"/>
    </row>
    <row r="4" spans="1:25" ht="12" customHeight="1" x14ac:dyDescent="0.15">
      <c r="A4" s="111"/>
      <c r="B4" s="129"/>
      <c r="C4" s="137"/>
      <c r="D4" s="138"/>
      <c r="E4" s="117"/>
      <c r="F4" s="121"/>
      <c r="G4" s="122"/>
      <c r="H4" s="121"/>
      <c r="I4" s="125"/>
      <c r="J4" s="125"/>
      <c r="K4" s="125"/>
      <c r="L4" s="125"/>
      <c r="M4" s="125"/>
      <c r="N4" s="125"/>
      <c r="O4" s="122"/>
      <c r="P4" s="299"/>
      <c r="Q4" s="300"/>
      <c r="R4" s="300"/>
      <c r="S4" s="301"/>
      <c r="T4" s="121"/>
      <c r="U4" s="125"/>
      <c r="V4" s="125"/>
      <c r="W4" s="125"/>
      <c r="X4" s="122"/>
      <c r="Y4" s="135"/>
    </row>
    <row r="5" spans="1:25" ht="12" customHeight="1" x14ac:dyDescent="0.15">
      <c r="A5" s="112"/>
      <c r="B5" s="139"/>
      <c r="C5" s="140"/>
      <c r="D5" s="141"/>
      <c r="E5" s="117"/>
      <c r="F5" s="142" t="s">
        <v>3</v>
      </c>
      <c r="G5" s="143"/>
      <c r="H5" s="121"/>
      <c r="I5" s="125"/>
      <c r="J5" s="125"/>
      <c r="K5" s="125"/>
      <c r="L5" s="125"/>
      <c r="M5" s="125"/>
      <c r="N5" s="125"/>
      <c r="O5" s="122"/>
      <c r="P5" s="299"/>
      <c r="Q5" s="300"/>
      <c r="R5" s="300"/>
      <c r="S5" s="301"/>
      <c r="T5" s="121"/>
      <c r="U5" s="125"/>
      <c r="V5" s="125"/>
      <c r="W5" s="125"/>
      <c r="X5" s="122"/>
      <c r="Y5" s="135"/>
    </row>
    <row r="6" spans="1:25" ht="12" customHeight="1" x14ac:dyDescent="0.15">
      <c r="A6" s="146" t="s">
        <v>87</v>
      </c>
      <c r="B6" s="147" t="s">
        <v>59</v>
      </c>
      <c r="C6" s="147"/>
      <c r="D6" s="147"/>
      <c r="E6" s="117"/>
      <c r="F6" s="129"/>
      <c r="G6" s="138"/>
      <c r="H6" s="121"/>
      <c r="I6" s="125"/>
      <c r="J6" s="125"/>
      <c r="K6" s="125"/>
      <c r="L6" s="125"/>
      <c r="M6" s="125"/>
      <c r="N6" s="125"/>
      <c r="O6" s="122"/>
      <c r="P6" s="299"/>
      <c r="Q6" s="300"/>
      <c r="R6" s="300"/>
      <c r="S6" s="301"/>
      <c r="T6" s="121"/>
      <c r="U6" s="125"/>
      <c r="V6" s="125"/>
      <c r="W6" s="125"/>
      <c r="X6" s="122"/>
      <c r="Y6" s="135"/>
    </row>
    <row r="7" spans="1:25" ht="12" customHeight="1" x14ac:dyDescent="0.15">
      <c r="A7" s="112"/>
      <c r="B7" s="148" t="s">
        <v>5</v>
      </c>
      <c r="C7" s="149"/>
      <c r="D7" s="150"/>
      <c r="E7" s="117"/>
      <c r="F7" s="144"/>
      <c r="G7" s="145"/>
      <c r="H7" s="126"/>
      <c r="I7" s="127"/>
      <c r="J7" s="127"/>
      <c r="K7" s="127"/>
      <c r="L7" s="127"/>
      <c r="M7" s="127"/>
      <c r="N7" s="127"/>
      <c r="O7" s="128"/>
      <c r="P7" s="299"/>
      <c r="Q7" s="300"/>
      <c r="R7" s="300"/>
      <c r="S7" s="301"/>
      <c r="T7" s="121"/>
      <c r="U7" s="125"/>
      <c r="V7" s="125"/>
      <c r="W7" s="125"/>
      <c r="X7" s="122"/>
      <c r="Y7" s="135"/>
    </row>
    <row r="8" spans="1:25" ht="12" customHeight="1" x14ac:dyDescent="0.15">
      <c r="A8" s="151" t="s">
        <v>4</v>
      </c>
      <c r="B8" s="153" t="s">
        <v>81</v>
      </c>
      <c r="C8" s="153"/>
      <c r="D8" s="153"/>
      <c r="E8" s="117"/>
      <c r="F8" s="154" t="s">
        <v>52</v>
      </c>
      <c r="G8" s="155"/>
      <c r="H8" s="164" t="s">
        <v>67</v>
      </c>
      <c r="I8" s="167" t="s">
        <v>65</v>
      </c>
      <c r="J8" s="168"/>
      <c r="K8" s="173" t="s">
        <v>75</v>
      </c>
      <c r="L8" s="174" t="s">
        <v>66</v>
      </c>
      <c r="M8" s="175"/>
      <c r="N8" s="178" t="s">
        <v>79</v>
      </c>
      <c r="O8" s="179"/>
      <c r="P8" s="299"/>
      <c r="Q8" s="300"/>
      <c r="R8" s="300"/>
      <c r="S8" s="301"/>
      <c r="T8" s="121"/>
      <c r="U8" s="125"/>
      <c r="V8" s="125"/>
      <c r="W8" s="125"/>
      <c r="X8" s="122"/>
      <c r="Y8" s="135"/>
    </row>
    <row r="9" spans="1:25" ht="12" customHeight="1" x14ac:dyDescent="0.15">
      <c r="A9" s="151"/>
      <c r="B9" s="148" t="s">
        <v>82</v>
      </c>
      <c r="C9" s="149"/>
      <c r="D9" s="150"/>
      <c r="E9" s="117"/>
      <c r="F9" s="121"/>
      <c r="G9" s="122"/>
      <c r="H9" s="165"/>
      <c r="I9" s="169"/>
      <c r="J9" s="170"/>
      <c r="K9" s="125"/>
      <c r="L9" s="137"/>
      <c r="M9" s="176"/>
      <c r="N9" s="180"/>
      <c r="O9" s="181"/>
      <c r="P9" s="156" t="s">
        <v>117</v>
      </c>
      <c r="Q9" s="157"/>
      <c r="R9" s="157"/>
      <c r="S9" s="158"/>
      <c r="T9" s="121"/>
      <c r="U9" s="125"/>
      <c r="V9" s="125"/>
      <c r="W9" s="125"/>
      <c r="X9" s="122"/>
      <c r="Y9" s="135"/>
    </row>
    <row r="10" spans="1:25" ht="12" customHeight="1" x14ac:dyDescent="0.15">
      <c r="A10" s="151"/>
      <c r="B10" s="159" t="s">
        <v>80</v>
      </c>
      <c r="C10" s="159"/>
      <c r="D10" s="159"/>
      <c r="E10" s="118"/>
      <c r="F10" s="130"/>
      <c r="G10" s="132"/>
      <c r="H10" s="166"/>
      <c r="I10" s="171"/>
      <c r="J10" s="172"/>
      <c r="K10" s="172"/>
      <c r="L10" s="172"/>
      <c r="M10" s="177"/>
      <c r="N10" s="182"/>
      <c r="O10" s="183"/>
      <c r="P10" s="156" t="s">
        <v>118</v>
      </c>
      <c r="Q10" s="157"/>
      <c r="R10" s="157"/>
      <c r="S10" s="158"/>
      <c r="T10" s="130"/>
      <c r="U10" s="131"/>
      <c r="V10" s="131"/>
      <c r="W10" s="131"/>
      <c r="X10" s="132"/>
      <c r="Y10" s="135"/>
    </row>
    <row r="11" spans="1:25" ht="12" customHeight="1" x14ac:dyDescent="0.15">
      <c r="A11" s="152"/>
      <c r="B11" s="160" t="s">
        <v>53</v>
      </c>
      <c r="C11" s="161"/>
      <c r="D11" s="162" t="s">
        <v>62</v>
      </c>
      <c r="E11" s="163"/>
      <c r="F11" s="23"/>
      <c r="G11" s="23"/>
      <c r="H11" s="23"/>
      <c r="I11" s="23"/>
      <c r="J11" s="23"/>
      <c r="K11" s="24"/>
      <c r="L11" s="23"/>
      <c r="M11" s="23"/>
      <c r="N11" s="23"/>
      <c r="O11" s="25"/>
      <c r="P11" s="50" t="s">
        <v>54</v>
      </c>
      <c r="Q11" s="51" t="s">
        <v>91</v>
      </c>
      <c r="R11" s="52" t="s">
        <v>61</v>
      </c>
      <c r="S11" s="53" t="s">
        <v>55</v>
      </c>
      <c r="T11" s="50" t="s">
        <v>54</v>
      </c>
      <c r="U11" s="54" t="s">
        <v>75</v>
      </c>
      <c r="V11" s="88" t="s">
        <v>91</v>
      </c>
      <c r="W11" s="57" t="s">
        <v>58</v>
      </c>
      <c r="X11" s="53" t="s">
        <v>73</v>
      </c>
      <c r="Y11" s="136"/>
    </row>
    <row r="12" spans="1:25" ht="21" customHeight="1" x14ac:dyDescent="0.15">
      <c r="A12" s="316"/>
      <c r="B12" s="313"/>
      <c r="C12" s="314"/>
      <c r="D12" s="315"/>
      <c r="E12" s="302"/>
      <c r="F12" s="303"/>
      <c r="G12" s="304"/>
      <c r="H12" s="5"/>
      <c r="I12" s="305"/>
      <c r="J12" s="305"/>
      <c r="K12" s="42" t="str">
        <f t="shared" ref="K12:K20" si="0">IF(I12="","","～")</f>
        <v/>
      </c>
      <c r="L12" s="305"/>
      <c r="M12" s="305"/>
      <c r="N12" s="306"/>
      <c r="O12" s="307"/>
      <c r="P12" s="26" t="s">
        <v>69</v>
      </c>
      <c r="Q12" s="38"/>
      <c r="R12" s="27"/>
      <c r="S12" s="28"/>
      <c r="T12" s="13"/>
      <c r="U12" s="47" t="str">
        <f t="shared" ref="U12:U41" si="1">IF(T12="","","～")</f>
        <v/>
      </c>
      <c r="V12" s="83"/>
      <c r="W12" s="58"/>
      <c r="X12" s="49" t="str">
        <f>IF(W12="","",IF(T13="",DATEDIF(T12,$F$15+1,"m"),DATEDIF(T12,T13,"m")))</f>
        <v/>
      </c>
      <c r="Y12" s="19"/>
    </row>
    <row r="13" spans="1:25" ht="21" customHeight="1" x14ac:dyDescent="0.15">
      <c r="A13" s="271"/>
      <c r="B13" s="283"/>
      <c r="C13" s="284"/>
      <c r="D13" s="285"/>
      <c r="E13" s="276"/>
      <c r="F13" s="278"/>
      <c r="G13" s="279"/>
      <c r="H13" s="9"/>
      <c r="I13" s="215"/>
      <c r="J13" s="216"/>
      <c r="K13" s="43" t="str">
        <f t="shared" si="0"/>
        <v/>
      </c>
      <c r="L13" s="195"/>
      <c r="M13" s="204"/>
      <c r="N13" s="222"/>
      <c r="O13" s="223"/>
      <c r="P13" s="30"/>
      <c r="Q13" s="39"/>
      <c r="R13" s="31"/>
      <c r="S13" s="32"/>
      <c r="T13" s="4"/>
      <c r="U13" s="48" t="str">
        <f t="shared" si="1"/>
        <v/>
      </c>
      <c r="V13" s="84"/>
      <c r="W13" s="59"/>
      <c r="X13" s="49" t="str">
        <f>IF(W13="","",IF(T14="",DATEDIF(T13,$F$15+1,"m"),DATEDIF(T13,T14,"m")))</f>
        <v/>
      </c>
      <c r="Y13" s="20"/>
    </row>
    <row r="14" spans="1:25" ht="21" customHeight="1" x14ac:dyDescent="0.15">
      <c r="A14" s="271"/>
      <c r="B14" s="283"/>
      <c r="C14" s="284"/>
      <c r="D14" s="285"/>
      <c r="E14" s="276"/>
      <c r="F14" s="278"/>
      <c r="G14" s="279"/>
      <c r="H14" s="9" t="s">
        <v>64</v>
      </c>
      <c r="I14" s="195"/>
      <c r="J14" s="195"/>
      <c r="K14" s="43" t="str">
        <f t="shared" si="0"/>
        <v/>
      </c>
      <c r="L14" s="195"/>
      <c r="M14" s="204"/>
      <c r="N14" s="205"/>
      <c r="O14" s="206"/>
      <c r="P14" s="3"/>
      <c r="Q14" s="40"/>
      <c r="R14" s="10"/>
      <c r="S14" s="11"/>
      <c r="T14" s="4"/>
      <c r="U14" s="48" t="str">
        <f t="shared" si="1"/>
        <v/>
      </c>
      <c r="V14" s="84"/>
      <c r="W14" s="59"/>
      <c r="X14" s="49" t="str">
        <f>IF(W14="","",IF(T15="",DATEDIF(T14,$F$15+1,"m"),DATEDIF(T14,T15,"m")))</f>
        <v/>
      </c>
      <c r="Y14" s="20"/>
    </row>
    <row r="15" spans="1:25" ht="21" customHeight="1" x14ac:dyDescent="0.15">
      <c r="A15" s="272"/>
      <c r="B15" s="283"/>
      <c r="C15" s="284"/>
      <c r="D15" s="285"/>
      <c r="E15" s="276"/>
      <c r="F15" s="286"/>
      <c r="G15" s="287"/>
      <c r="H15" s="9" t="s">
        <v>64</v>
      </c>
      <c r="I15" s="195"/>
      <c r="J15" s="195"/>
      <c r="K15" s="43" t="str">
        <f t="shared" si="0"/>
        <v/>
      </c>
      <c r="L15" s="195"/>
      <c r="M15" s="204"/>
      <c r="N15" s="205"/>
      <c r="O15" s="206"/>
      <c r="P15" s="3"/>
      <c r="Q15" s="40"/>
      <c r="R15" s="10"/>
      <c r="S15" s="11"/>
      <c r="T15" s="4"/>
      <c r="U15" s="48" t="str">
        <f t="shared" si="1"/>
        <v/>
      </c>
      <c r="V15" s="84"/>
      <c r="W15" s="59"/>
      <c r="X15" s="49" t="str">
        <f t="shared" ref="X15:X20" si="2">IF(W15="","",IF(T16="",DATEDIF(T15,$F$15+1,"m"),DATEDIF(T15,T16,"m")))</f>
        <v/>
      </c>
      <c r="Y15" s="20"/>
    </row>
    <row r="16" spans="1:25" ht="21" customHeight="1" x14ac:dyDescent="0.15">
      <c r="A16" s="217" t="str">
        <f>IF(A12="","",VLOOKUP(A12,団体一覧等!$A$1:$C$48,3,FALSE))</f>
        <v/>
      </c>
      <c r="B16" s="290"/>
      <c r="C16" s="291"/>
      <c r="D16" s="292"/>
      <c r="E16" s="276"/>
      <c r="F16" s="278"/>
      <c r="G16" s="279"/>
      <c r="H16" s="9"/>
      <c r="I16" s="215"/>
      <c r="J16" s="216"/>
      <c r="K16" s="43" t="str">
        <f t="shared" si="0"/>
        <v/>
      </c>
      <c r="L16" s="195"/>
      <c r="M16" s="204"/>
      <c r="N16" s="222"/>
      <c r="O16" s="223"/>
      <c r="P16" s="3"/>
      <c r="Q16" s="40"/>
      <c r="R16" s="10"/>
      <c r="S16" s="11"/>
      <c r="T16" s="4"/>
      <c r="U16" s="48" t="str">
        <f t="shared" si="1"/>
        <v/>
      </c>
      <c r="V16" s="84"/>
      <c r="W16" s="59"/>
      <c r="X16" s="49" t="str">
        <f t="shared" si="2"/>
        <v/>
      </c>
      <c r="Y16" s="20"/>
    </row>
    <row r="17" spans="1:25" ht="21" customHeight="1" x14ac:dyDescent="0.15">
      <c r="A17" s="218"/>
      <c r="B17" s="293"/>
      <c r="C17" s="294"/>
      <c r="D17" s="295"/>
      <c r="E17" s="276"/>
      <c r="F17" s="288"/>
      <c r="G17" s="289"/>
      <c r="H17" s="9" t="s">
        <v>64</v>
      </c>
      <c r="I17" s="195"/>
      <c r="J17" s="195"/>
      <c r="K17" s="43" t="str">
        <f t="shared" si="0"/>
        <v/>
      </c>
      <c r="L17" s="195"/>
      <c r="M17" s="204"/>
      <c r="N17" s="205"/>
      <c r="O17" s="206"/>
      <c r="P17" s="3"/>
      <c r="Q17" s="40"/>
      <c r="R17" s="10"/>
      <c r="S17" s="11"/>
      <c r="T17" s="4"/>
      <c r="U17" s="48" t="str">
        <f t="shared" si="1"/>
        <v/>
      </c>
      <c r="V17" s="84"/>
      <c r="W17" s="59"/>
      <c r="X17" s="49" t="str">
        <f t="shared" si="2"/>
        <v/>
      </c>
      <c r="Y17" s="20"/>
    </row>
    <row r="18" spans="1:25" ht="21" customHeight="1" x14ac:dyDescent="0.15">
      <c r="A18" s="267"/>
      <c r="B18" s="229"/>
      <c r="C18" s="230"/>
      <c r="D18" s="55" t="s">
        <v>85</v>
      </c>
      <c r="E18" s="276"/>
      <c r="F18" s="231" t="str">
        <f>IF(A12="","",ROUNDDOWN((YEAR(F15)*12+MONTH(F15)-(YEAR(F12)*12+MONTH(F12))+1)/12,0)&amp;"年　"&amp;MOD((YEAR(F15)*12+MONTH(F15)-(YEAR(F12)*12+MONTH(F12))+1),12)&amp;"月　")</f>
        <v/>
      </c>
      <c r="G18" s="232"/>
      <c r="H18" s="9" t="s">
        <v>64</v>
      </c>
      <c r="I18" s="195"/>
      <c r="J18" s="195"/>
      <c r="K18" s="43" t="str">
        <f t="shared" si="0"/>
        <v/>
      </c>
      <c r="L18" s="195"/>
      <c r="M18" s="204"/>
      <c r="N18" s="205"/>
      <c r="O18" s="206"/>
      <c r="P18" s="3"/>
      <c r="Q18" s="41"/>
      <c r="R18" s="34"/>
      <c r="S18" s="35"/>
      <c r="T18" s="4"/>
      <c r="U18" s="48" t="str">
        <f t="shared" si="1"/>
        <v/>
      </c>
      <c r="V18" s="84"/>
      <c r="W18" s="59"/>
      <c r="X18" s="49" t="str">
        <f t="shared" si="2"/>
        <v/>
      </c>
      <c r="Y18" s="20"/>
    </row>
    <row r="19" spans="1:25" ht="21" customHeight="1" x14ac:dyDescent="0.15">
      <c r="A19" s="267"/>
      <c r="B19" s="269"/>
      <c r="C19" s="270"/>
      <c r="D19" s="56" t="s">
        <v>86</v>
      </c>
      <c r="E19" s="276"/>
      <c r="F19" s="233"/>
      <c r="G19" s="234"/>
      <c r="H19" s="29"/>
      <c r="I19" s="239"/>
      <c r="J19" s="240"/>
      <c r="K19" s="44" t="str">
        <f t="shared" si="0"/>
        <v/>
      </c>
      <c r="L19" s="195"/>
      <c r="M19" s="204"/>
      <c r="N19" s="241"/>
      <c r="O19" s="242"/>
      <c r="P19" s="243" t="s">
        <v>88</v>
      </c>
      <c r="Q19" s="244"/>
      <c r="R19" s="244"/>
      <c r="S19" s="36"/>
      <c r="T19" s="4"/>
      <c r="U19" s="48" t="str">
        <f t="shared" si="1"/>
        <v/>
      </c>
      <c r="V19" s="84"/>
      <c r="W19" s="59"/>
      <c r="X19" s="49" t="str">
        <f t="shared" si="2"/>
        <v/>
      </c>
      <c r="Y19" s="20"/>
    </row>
    <row r="20" spans="1:25" ht="21" customHeight="1" thickBot="1" x14ac:dyDescent="0.2">
      <c r="A20" s="267"/>
      <c r="B20" s="245" t="str">
        <f>IF(F15="","",DATEDIF(B17,F15+1,"y"))</f>
        <v/>
      </c>
      <c r="C20" s="246"/>
      <c r="D20" s="56" t="s">
        <v>116</v>
      </c>
      <c r="E20" s="277"/>
      <c r="F20" s="235"/>
      <c r="G20" s="236"/>
      <c r="H20" s="33" t="s">
        <v>64</v>
      </c>
      <c r="I20" s="247"/>
      <c r="J20" s="247"/>
      <c r="K20" s="45" t="str">
        <f t="shared" si="0"/>
        <v/>
      </c>
      <c r="L20" s="195"/>
      <c r="M20" s="204"/>
      <c r="N20" s="248"/>
      <c r="O20" s="249"/>
      <c r="P20" s="250" t="s">
        <v>89</v>
      </c>
      <c r="Q20" s="251"/>
      <c r="R20" s="251"/>
      <c r="S20" s="37"/>
      <c r="T20" s="4"/>
      <c r="U20" s="48" t="str">
        <f t="shared" si="1"/>
        <v/>
      </c>
      <c r="V20" s="84"/>
      <c r="W20" s="60"/>
      <c r="X20" s="49" t="str">
        <f t="shared" si="2"/>
        <v/>
      </c>
      <c r="Y20" s="21"/>
    </row>
    <row r="21" spans="1:25" ht="21" customHeight="1" thickBot="1" x14ac:dyDescent="0.2">
      <c r="A21" s="267"/>
      <c r="B21" s="308"/>
      <c r="C21" s="309"/>
      <c r="D21" s="310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2"/>
      <c r="P21" s="317" t="s">
        <v>90</v>
      </c>
      <c r="Q21" s="318"/>
      <c r="R21" s="318"/>
      <c r="S21" s="68" t="str">
        <f>IF(COUNT(S13:S18)=0,"",(INDEX(S13:S18,MATCH(MAX(S13:S18)+1,S13:S18,1)))+S19+S20)</f>
        <v/>
      </c>
      <c r="T21" s="30"/>
      <c r="U21" s="69" t="str">
        <f t="shared" si="1"/>
        <v/>
      </c>
      <c r="V21" s="85"/>
      <c r="W21" s="70"/>
      <c r="X21" s="62" t="str">
        <f>IF(W21="","",DATEDIF(T21,$F$15+1,"m"))</f>
        <v/>
      </c>
      <c r="Y21" s="21"/>
    </row>
    <row r="22" spans="1:25" ht="21" customHeight="1" x14ac:dyDescent="0.15">
      <c r="A22" s="319"/>
      <c r="B22" s="321"/>
      <c r="C22" s="322"/>
      <c r="D22" s="323"/>
      <c r="E22" s="324"/>
      <c r="F22" s="325"/>
      <c r="G22" s="326"/>
      <c r="H22" s="72"/>
      <c r="I22" s="327"/>
      <c r="J22" s="327"/>
      <c r="K22" s="73" t="str">
        <f t="shared" ref="K22:K30" si="3">IF(I22="","","～")</f>
        <v/>
      </c>
      <c r="L22" s="327"/>
      <c r="M22" s="327"/>
      <c r="N22" s="328"/>
      <c r="O22" s="329"/>
      <c r="P22" s="74" t="s">
        <v>69</v>
      </c>
      <c r="Q22" s="75"/>
      <c r="R22" s="76"/>
      <c r="S22" s="77"/>
      <c r="T22" s="78"/>
      <c r="U22" s="79" t="str">
        <f t="shared" si="1"/>
        <v/>
      </c>
      <c r="V22" s="86"/>
      <c r="W22" s="80"/>
      <c r="X22" s="81" t="str">
        <f t="shared" ref="X22:X29" si="4">IF(W22="","",IF(T23="",DATEDIF(T22,$F$25+1,"m"),DATEDIF(T22,T23,"m")))</f>
        <v/>
      </c>
      <c r="Y22" s="82"/>
    </row>
    <row r="23" spans="1:25" ht="21" customHeight="1" x14ac:dyDescent="0.15">
      <c r="A23" s="271"/>
      <c r="B23" s="283"/>
      <c r="C23" s="284"/>
      <c r="D23" s="285"/>
      <c r="E23" s="276"/>
      <c r="F23" s="278"/>
      <c r="G23" s="279"/>
      <c r="H23" s="9"/>
      <c r="I23" s="215"/>
      <c r="J23" s="216"/>
      <c r="K23" s="43" t="str">
        <f t="shared" si="3"/>
        <v/>
      </c>
      <c r="L23" s="195"/>
      <c r="M23" s="204"/>
      <c r="N23" s="222"/>
      <c r="O23" s="223"/>
      <c r="P23" s="30"/>
      <c r="Q23" s="39"/>
      <c r="R23" s="31"/>
      <c r="S23" s="32"/>
      <c r="T23" s="4"/>
      <c r="U23" s="48" t="str">
        <f t="shared" si="1"/>
        <v/>
      </c>
      <c r="V23" s="84"/>
      <c r="W23" s="59"/>
      <c r="X23" s="49" t="str">
        <f t="shared" si="4"/>
        <v/>
      </c>
      <c r="Y23" s="20"/>
    </row>
    <row r="24" spans="1:25" ht="21" customHeight="1" x14ac:dyDescent="0.15">
      <c r="A24" s="271"/>
      <c r="B24" s="283"/>
      <c r="C24" s="284"/>
      <c r="D24" s="285"/>
      <c r="E24" s="276"/>
      <c r="F24" s="278"/>
      <c r="G24" s="279"/>
      <c r="H24" s="9" t="s">
        <v>64</v>
      </c>
      <c r="I24" s="195"/>
      <c r="J24" s="195"/>
      <c r="K24" s="43" t="str">
        <f t="shared" si="3"/>
        <v/>
      </c>
      <c r="L24" s="195"/>
      <c r="M24" s="204"/>
      <c r="N24" s="205"/>
      <c r="O24" s="206"/>
      <c r="P24" s="3"/>
      <c r="Q24" s="40"/>
      <c r="R24" s="10"/>
      <c r="S24" s="11"/>
      <c r="T24" s="4"/>
      <c r="U24" s="48" t="str">
        <f t="shared" si="1"/>
        <v/>
      </c>
      <c r="V24" s="84"/>
      <c r="W24" s="59"/>
      <c r="X24" s="49" t="str">
        <f>IF(W24="","",IF(T25="",DATEDIF(T24,$F$25+1,"m"),DATEDIF(T24,T25,"m")))</f>
        <v/>
      </c>
      <c r="Y24" s="20"/>
    </row>
    <row r="25" spans="1:25" ht="21" customHeight="1" x14ac:dyDescent="0.15">
      <c r="A25" s="272"/>
      <c r="B25" s="283"/>
      <c r="C25" s="284"/>
      <c r="D25" s="285"/>
      <c r="E25" s="276"/>
      <c r="F25" s="286"/>
      <c r="G25" s="287"/>
      <c r="H25" s="9" t="s">
        <v>64</v>
      </c>
      <c r="I25" s="195"/>
      <c r="J25" s="195"/>
      <c r="K25" s="43" t="str">
        <f t="shared" si="3"/>
        <v/>
      </c>
      <c r="L25" s="195"/>
      <c r="M25" s="204"/>
      <c r="N25" s="205"/>
      <c r="O25" s="206"/>
      <c r="P25" s="3"/>
      <c r="Q25" s="40"/>
      <c r="R25" s="10"/>
      <c r="S25" s="11"/>
      <c r="T25" s="4"/>
      <c r="U25" s="48" t="str">
        <f t="shared" si="1"/>
        <v/>
      </c>
      <c r="V25" s="84"/>
      <c r="W25" s="59"/>
      <c r="X25" s="49" t="str">
        <f>IF(W25="","",IF(T26="",DATEDIF(T25,$F$25+1,"m"),DATEDIF(T25,T26,"m")))</f>
        <v/>
      </c>
      <c r="Y25" s="20"/>
    </row>
    <row r="26" spans="1:25" ht="21" customHeight="1" x14ac:dyDescent="0.15">
      <c r="A26" s="217" t="str">
        <f>IF(A22="","",VLOOKUP(A22,団体一覧等!$A$1:$C$48,3,FALSE))</f>
        <v/>
      </c>
      <c r="B26" s="290"/>
      <c r="C26" s="291"/>
      <c r="D26" s="292"/>
      <c r="E26" s="276"/>
      <c r="F26" s="278"/>
      <c r="G26" s="279"/>
      <c r="H26" s="9"/>
      <c r="I26" s="215"/>
      <c r="J26" s="216"/>
      <c r="K26" s="43" t="str">
        <f t="shared" si="3"/>
        <v/>
      </c>
      <c r="L26" s="195"/>
      <c r="M26" s="204"/>
      <c r="N26" s="222"/>
      <c r="O26" s="223"/>
      <c r="P26" s="3"/>
      <c r="Q26" s="40"/>
      <c r="R26" s="10"/>
      <c r="S26" s="11"/>
      <c r="T26" s="4"/>
      <c r="U26" s="48" t="str">
        <f t="shared" si="1"/>
        <v/>
      </c>
      <c r="V26" s="84"/>
      <c r="W26" s="59"/>
      <c r="X26" s="49" t="str">
        <f t="shared" si="4"/>
        <v/>
      </c>
      <c r="Y26" s="20"/>
    </row>
    <row r="27" spans="1:25" ht="21" customHeight="1" x14ac:dyDescent="0.15">
      <c r="A27" s="218"/>
      <c r="B27" s="293"/>
      <c r="C27" s="294"/>
      <c r="D27" s="295"/>
      <c r="E27" s="276"/>
      <c r="F27" s="288"/>
      <c r="G27" s="289"/>
      <c r="H27" s="9" t="s">
        <v>64</v>
      </c>
      <c r="I27" s="195"/>
      <c r="J27" s="195"/>
      <c r="K27" s="43" t="str">
        <f t="shared" si="3"/>
        <v/>
      </c>
      <c r="L27" s="195"/>
      <c r="M27" s="204"/>
      <c r="N27" s="205"/>
      <c r="O27" s="206"/>
      <c r="P27" s="3"/>
      <c r="Q27" s="40"/>
      <c r="R27" s="10"/>
      <c r="S27" s="11"/>
      <c r="T27" s="4"/>
      <c r="U27" s="48" t="str">
        <f t="shared" si="1"/>
        <v/>
      </c>
      <c r="V27" s="84"/>
      <c r="W27" s="59"/>
      <c r="X27" s="49" t="str">
        <f t="shared" si="4"/>
        <v/>
      </c>
      <c r="Y27" s="20"/>
    </row>
    <row r="28" spans="1:25" ht="21" customHeight="1" x14ac:dyDescent="0.15">
      <c r="A28" s="267"/>
      <c r="B28" s="229"/>
      <c r="C28" s="230"/>
      <c r="D28" s="55" t="s">
        <v>85</v>
      </c>
      <c r="E28" s="276"/>
      <c r="F28" s="231" t="str">
        <f>IF(A22="","",ROUNDDOWN((YEAR(F25)*12+MONTH(F25)-(YEAR(F22)*12+MONTH(F22))+1)/12,0)&amp;"年　"&amp;MOD((YEAR(F25)*12+MONTH(F25)-(YEAR(F22)*12+MONTH(F22))+1),12)&amp;"月　")</f>
        <v/>
      </c>
      <c r="G28" s="232"/>
      <c r="H28" s="9" t="s">
        <v>64</v>
      </c>
      <c r="I28" s="195"/>
      <c r="J28" s="195"/>
      <c r="K28" s="43" t="str">
        <f t="shared" si="3"/>
        <v/>
      </c>
      <c r="L28" s="195"/>
      <c r="M28" s="204"/>
      <c r="N28" s="205"/>
      <c r="O28" s="206"/>
      <c r="P28" s="3"/>
      <c r="Q28" s="41"/>
      <c r="R28" s="34"/>
      <c r="S28" s="35"/>
      <c r="T28" s="4"/>
      <c r="U28" s="48" t="str">
        <f t="shared" si="1"/>
        <v/>
      </c>
      <c r="V28" s="84"/>
      <c r="W28" s="59"/>
      <c r="X28" s="49" t="str">
        <f t="shared" si="4"/>
        <v/>
      </c>
      <c r="Y28" s="20"/>
    </row>
    <row r="29" spans="1:25" ht="21" customHeight="1" x14ac:dyDescent="0.15">
      <c r="A29" s="267"/>
      <c r="B29" s="269"/>
      <c r="C29" s="270"/>
      <c r="D29" s="56" t="s">
        <v>86</v>
      </c>
      <c r="E29" s="276"/>
      <c r="F29" s="233"/>
      <c r="G29" s="234"/>
      <c r="H29" s="29"/>
      <c r="I29" s="239"/>
      <c r="J29" s="240"/>
      <c r="K29" s="44" t="str">
        <f t="shared" si="3"/>
        <v/>
      </c>
      <c r="L29" s="195"/>
      <c r="M29" s="204"/>
      <c r="N29" s="241"/>
      <c r="O29" s="242"/>
      <c r="P29" s="243" t="s">
        <v>88</v>
      </c>
      <c r="Q29" s="244"/>
      <c r="R29" s="244"/>
      <c r="S29" s="36"/>
      <c r="T29" s="4"/>
      <c r="U29" s="48" t="str">
        <f t="shared" si="1"/>
        <v/>
      </c>
      <c r="V29" s="84"/>
      <c r="W29" s="59"/>
      <c r="X29" s="49" t="str">
        <f t="shared" si="4"/>
        <v/>
      </c>
      <c r="Y29" s="20"/>
    </row>
    <row r="30" spans="1:25" ht="21" customHeight="1" thickBot="1" x14ac:dyDescent="0.2">
      <c r="A30" s="267"/>
      <c r="B30" s="245" t="str">
        <f>IF(F25="","",DATEDIF(B27,F25+1,"y"))</f>
        <v/>
      </c>
      <c r="C30" s="246"/>
      <c r="D30" s="56" t="s">
        <v>116</v>
      </c>
      <c r="E30" s="277"/>
      <c r="F30" s="235"/>
      <c r="G30" s="236"/>
      <c r="H30" s="33" t="s">
        <v>64</v>
      </c>
      <c r="I30" s="247"/>
      <c r="J30" s="247"/>
      <c r="K30" s="45" t="str">
        <f t="shared" si="3"/>
        <v/>
      </c>
      <c r="L30" s="195"/>
      <c r="M30" s="204"/>
      <c r="N30" s="248"/>
      <c r="O30" s="249"/>
      <c r="P30" s="250" t="s">
        <v>89</v>
      </c>
      <c r="Q30" s="251"/>
      <c r="R30" s="251"/>
      <c r="S30" s="37"/>
      <c r="T30" s="4"/>
      <c r="U30" s="48" t="str">
        <f t="shared" si="1"/>
        <v/>
      </c>
      <c r="V30" s="84"/>
      <c r="W30" s="60"/>
      <c r="X30" s="63" t="str">
        <f>IF(W30="","",IF(T31="",DATEDIF(T30,$F$25+1,"m"),DATEDIF(T30,T31,"m")))</f>
        <v/>
      </c>
      <c r="Y30" s="21"/>
    </row>
    <row r="31" spans="1:25" ht="21" customHeight="1" thickBot="1" x14ac:dyDescent="0.2">
      <c r="A31" s="268"/>
      <c r="B31" s="262"/>
      <c r="C31" s="263"/>
      <c r="D31" s="264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6"/>
      <c r="P31" s="260" t="s">
        <v>90</v>
      </c>
      <c r="Q31" s="261"/>
      <c r="R31" s="261"/>
      <c r="S31" s="46" t="str">
        <f>IF(COUNT(S23:S28)=0,"",(INDEX(S23:S28,MATCH(MAX(S23:S28)+1,S23:S28,1)))+S29+S30)</f>
        <v/>
      </c>
      <c r="T31" s="64"/>
      <c r="U31" s="65" t="str">
        <f t="shared" si="1"/>
        <v/>
      </c>
      <c r="V31" s="87"/>
      <c r="W31" s="66"/>
      <c r="X31" s="67" t="str">
        <f>IF(W31="","",DATEDIF(T31,$F$25+1,"m"))</f>
        <v/>
      </c>
      <c r="Y31" s="22"/>
    </row>
    <row r="32" spans="1:25" ht="21" customHeight="1" x14ac:dyDescent="0.15">
      <c r="A32" s="271"/>
      <c r="B32" s="273"/>
      <c r="C32" s="274"/>
      <c r="D32" s="275"/>
      <c r="E32" s="276"/>
      <c r="F32" s="278"/>
      <c r="G32" s="279"/>
      <c r="H32" s="29"/>
      <c r="I32" s="280"/>
      <c r="J32" s="280"/>
      <c r="K32" s="69" t="str">
        <f t="shared" ref="K32:K40" si="5">IF(I32="","","～")</f>
        <v/>
      </c>
      <c r="L32" s="280"/>
      <c r="M32" s="280"/>
      <c r="N32" s="281"/>
      <c r="O32" s="282"/>
      <c r="P32" s="6" t="s">
        <v>69</v>
      </c>
      <c r="Q32" s="71"/>
      <c r="R32" s="7"/>
      <c r="S32" s="8"/>
      <c r="T32" s="4"/>
      <c r="U32" s="48" t="str">
        <f t="shared" si="1"/>
        <v/>
      </c>
      <c r="V32" s="84"/>
      <c r="W32" s="59"/>
      <c r="X32" s="61" t="str">
        <f>IF(W32="","",IF(T33="",DATEDIF(T32,$F$35+1,"m"),DATEDIF(T32,T33,"m")))</f>
        <v/>
      </c>
      <c r="Y32" s="20"/>
    </row>
    <row r="33" spans="1:25" ht="21" customHeight="1" x14ac:dyDescent="0.15">
      <c r="A33" s="271"/>
      <c r="B33" s="283"/>
      <c r="C33" s="284"/>
      <c r="D33" s="285"/>
      <c r="E33" s="276"/>
      <c r="F33" s="278"/>
      <c r="G33" s="279"/>
      <c r="H33" s="9"/>
      <c r="I33" s="215"/>
      <c r="J33" s="216"/>
      <c r="K33" s="43" t="str">
        <f t="shared" si="5"/>
        <v/>
      </c>
      <c r="L33" s="195"/>
      <c r="M33" s="204"/>
      <c r="N33" s="222"/>
      <c r="O33" s="223"/>
      <c r="P33" s="30"/>
      <c r="Q33" s="39"/>
      <c r="R33" s="31"/>
      <c r="S33" s="32"/>
      <c r="T33" s="4"/>
      <c r="U33" s="48" t="str">
        <f t="shared" si="1"/>
        <v/>
      </c>
      <c r="V33" s="84"/>
      <c r="W33" s="59"/>
      <c r="X33" s="49" t="str">
        <f>IF(W33="","",IF(T34="",DATEDIF(T33,$F$35+1,"m"),DATEDIF(T33,T34,"m")))</f>
        <v/>
      </c>
      <c r="Y33" s="20"/>
    </row>
    <row r="34" spans="1:25" ht="21" customHeight="1" x14ac:dyDescent="0.15">
      <c r="A34" s="271"/>
      <c r="B34" s="283"/>
      <c r="C34" s="284"/>
      <c r="D34" s="285"/>
      <c r="E34" s="276"/>
      <c r="F34" s="278"/>
      <c r="G34" s="279"/>
      <c r="H34" s="9" t="s">
        <v>64</v>
      </c>
      <c r="I34" s="195"/>
      <c r="J34" s="195"/>
      <c r="K34" s="43" t="str">
        <f t="shared" si="5"/>
        <v/>
      </c>
      <c r="L34" s="195"/>
      <c r="M34" s="204"/>
      <c r="N34" s="205"/>
      <c r="O34" s="206"/>
      <c r="P34" s="3"/>
      <c r="Q34" s="40"/>
      <c r="R34" s="10"/>
      <c r="S34" s="11"/>
      <c r="T34" s="4"/>
      <c r="U34" s="48" t="str">
        <f t="shared" si="1"/>
        <v/>
      </c>
      <c r="V34" s="84"/>
      <c r="W34" s="59"/>
      <c r="X34" s="49" t="str">
        <f t="shared" ref="X34:X40" si="6">IF(W34="","",IF(T35="",DATEDIF(T34,$F$35+1,"m"),DATEDIF(T34,T35,"m")))</f>
        <v/>
      </c>
      <c r="Y34" s="20"/>
    </row>
    <row r="35" spans="1:25" ht="21" customHeight="1" x14ac:dyDescent="0.15">
      <c r="A35" s="272"/>
      <c r="B35" s="283"/>
      <c r="C35" s="284"/>
      <c r="D35" s="285"/>
      <c r="E35" s="276"/>
      <c r="F35" s="286"/>
      <c r="G35" s="287"/>
      <c r="H35" s="9" t="s">
        <v>64</v>
      </c>
      <c r="I35" s="195"/>
      <c r="J35" s="195"/>
      <c r="K35" s="43" t="str">
        <f t="shared" si="5"/>
        <v/>
      </c>
      <c r="L35" s="195"/>
      <c r="M35" s="204"/>
      <c r="N35" s="205"/>
      <c r="O35" s="206"/>
      <c r="P35" s="3"/>
      <c r="Q35" s="40"/>
      <c r="R35" s="10"/>
      <c r="S35" s="11"/>
      <c r="T35" s="4"/>
      <c r="U35" s="48" t="str">
        <f t="shared" si="1"/>
        <v/>
      </c>
      <c r="V35" s="84"/>
      <c r="W35" s="59"/>
      <c r="X35" s="49" t="str">
        <f t="shared" si="6"/>
        <v/>
      </c>
      <c r="Y35" s="20"/>
    </row>
    <row r="36" spans="1:25" ht="21" customHeight="1" x14ac:dyDescent="0.15">
      <c r="A36" s="217" t="str">
        <f>IF(A32="","",VLOOKUP(A32,団体一覧等!$A$1:$C$48,3,FALSE))</f>
        <v/>
      </c>
      <c r="B36" s="290"/>
      <c r="C36" s="291"/>
      <c r="D36" s="292"/>
      <c r="E36" s="276"/>
      <c r="F36" s="278"/>
      <c r="G36" s="279"/>
      <c r="H36" s="9"/>
      <c r="I36" s="215"/>
      <c r="J36" s="216"/>
      <c r="K36" s="43" t="str">
        <f t="shared" si="5"/>
        <v/>
      </c>
      <c r="L36" s="195"/>
      <c r="M36" s="204"/>
      <c r="N36" s="222"/>
      <c r="O36" s="223"/>
      <c r="P36" s="3"/>
      <c r="Q36" s="40"/>
      <c r="R36" s="10"/>
      <c r="S36" s="11"/>
      <c r="T36" s="4"/>
      <c r="U36" s="48" t="str">
        <f t="shared" si="1"/>
        <v/>
      </c>
      <c r="V36" s="84"/>
      <c r="W36" s="59"/>
      <c r="X36" s="49" t="str">
        <f t="shared" si="6"/>
        <v/>
      </c>
      <c r="Y36" s="20"/>
    </row>
    <row r="37" spans="1:25" ht="21" customHeight="1" x14ac:dyDescent="0.15">
      <c r="A37" s="218"/>
      <c r="B37" s="293"/>
      <c r="C37" s="294"/>
      <c r="D37" s="295"/>
      <c r="E37" s="276"/>
      <c r="F37" s="288"/>
      <c r="G37" s="289"/>
      <c r="H37" s="9" t="s">
        <v>64</v>
      </c>
      <c r="I37" s="195"/>
      <c r="J37" s="195"/>
      <c r="K37" s="43" t="str">
        <f t="shared" si="5"/>
        <v/>
      </c>
      <c r="L37" s="195"/>
      <c r="M37" s="204"/>
      <c r="N37" s="205"/>
      <c r="O37" s="206"/>
      <c r="P37" s="3"/>
      <c r="Q37" s="40"/>
      <c r="R37" s="10"/>
      <c r="S37" s="11"/>
      <c r="T37" s="4"/>
      <c r="U37" s="48" t="str">
        <f t="shared" si="1"/>
        <v/>
      </c>
      <c r="V37" s="84"/>
      <c r="W37" s="59"/>
      <c r="X37" s="49" t="str">
        <f t="shared" si="6"/>
        <v/>
      </c>
      <c r="Y37" s="20"/>
    </row>
    <row r="38" spans="1:25" ht="21" customHeight="1" x14ac:dyDescent="0.15">
      <c r="A38" s="267"/>
      <c r="B38" s="229"/>
      <c r="C38" s="230"/>
      <c r="D38" s="55" t="s">
        <v>85</v>
      </c>
      <c r="E38" s="276"/>
      <c r="F38" s="231" t="str">
        <f>IF(A32="","",ROUNDDOWN((YEAR(F35)*12+MONTH(F35)-(YEAR(F32)*12+MONTH(F32))+1)/12,0)&amp;"年　"&amp;MOD((YEAR(F35)*12+MONTH(F35)-(YEAR(F32)*12+MONTH(F32))+1),12)&amp;"月　")</f>
        <v/>
      </c>
      <c r="G38" s="232"/>
      <c r="H38" s="9" t="s">
        <v>64</v>
      </c>
      <c r="I38" s="195"/>
      <c r="J38" s="195"/>
      <c r="K38" s="43" t="str">
        <f t="shared" si="5"/>
        <v/>
      </c>
      <c r="L38" s="195"/>
      <c r="M38" s="204"/>
      <c r="N38" s="205"/>
      <c r="O38" s="206"/>
      <c r="P38" s="3"/>
      <c r="Q38" s="41"/>
      <c r="R38" s="34"/>
      <c r="S38" s="35"/>
      <c r="T38" s="4"/>
      <c r="U38" s="48" t="str">
        <f t="shared" si="1"/>
        <v/>
      </c>
      <c r="V38" s="84"/>
      <c r="W38" s="59"/>
      <c r="X38" s="49" t="str">
        <f>IF(W38="","",IF(T39="",DATEDIF(T38,$F$35+1,"m"),DATEDIF(T38,T39,"m")))</f>
        <v/>
      </c>
      <c r="Y38" s="20"/>
    </row>
    <row r="39" spans="1:25" ht="21" customHeight="1" x14ac:dyDescent="0.15">
      <c r="A39" s="267"/>
      <c r="B39" s="269"/>
      <c r="C39" s="270"/>
      <c r="D39" s="56" t="s">
        <v>86</v>
      </c>
      <c r="E39" s="276"/>
      <c r="F39" s="233"/>
      <c r="G39" s="234"/>
      <c r="H39" s="29"/>
      <c r="I39" s="239"/>
      <c r="J39" s="240"/>
      <c r="K39" s="44" t="str">
        <f t="shared" si="5"/>
        <v/>
      </c>
      <c r="L39" s="195"/>
      <c r="M39" s="204"/>
      <c r="N39" s="241"/>
      <c r="O39" s="242"/>
      <c r="P39" s="243" t="s">
        <v>88</v>
      </c>
      <c r="Q39" s="244"/>
      <c r="R39" s="244"/>
      <c r="S39" s="36"/>
      <c r="T39" s="4"/>
      <c r="U39" s="48" t="str">
        <f t="shared" si="1"/>
        <v/>
      </c>
      <c r="V39" s="84"/>
      <c r="W39" s="59"/>
      <c r="X39" s="49" t="str">
        <f t="shared" si="6"/>
        <v/>
      </c>
      <c r="Y39" s="20"/>
    </row>
    <row r="40" spans="1:25" ht="21" customHeight="1" thickBot="1" x14ac:dyDescent="0.2">
      <c r="A40" s="267"/>
      <c r="B40" s="245" t="str">
        <f>IF(F35="","",DATEDIF(B37,F35+1,"y"))</f>
        <v/>
      </c>
      <c r="C40" s="246"/>
      <c r="D40" s="56" t="s">
        <v>116</v>
      </c>
      <c r="E40" s="277"/>
      <c r="F40" s="235"/>
      <c r="G40" s="236"/>
      <c r="H40" s="33" t="s">
        <v>64</v>
      </c>
      <c r="I40" s="247"/>
      <c r="J40" s="247"/>
      <c r="K40" s="45" t="str">
        <f t="shared" si="5"/>
        <v/>
      </c>
      <c r="L40" s="195"/>
      <c r="M40" s="204"/>
      <c r="N40" s="248"/>
      <c r="O40" s="249"/>
      <c r="P40" s="250" t="s">
        <v>89</v>
      </c>
      <c r="Q40" s="251"/>
      <c r="R40" s="251"/>
      <c r="S40" s="37"/>
      <c r="T40" s="4"/>
      <c r="U40" s="48" t="str">
        <f t="shared" si="1"/>
        <v/>
      </c>
      <c r="V40" s="84"/>
      <c r="W40" s="60"/>
      <c r="X40" s="61" t="str">
        <f t="shared" si="6"/>
        <v/>
      </c>
      <c r="Y40" s="21"/>
    </row>
    <row r="41" spans="1:25" ht="21" customHeight="1" thickBot="1" x14ac:dyDescent="0.2">
      <c r="A41" s="268"/>
      <c r="B41" s="262"/>
      <c r="C41" s="263"/>
      <c r="D41" s="264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6"/>
      <c r="P41" s="260" t="s">
        <v>90</v>
      </c>
      <c r="Q41" s="261"/>
      <c r="R41" s="261"/>
      <c r="S41" s="46" t="str">
        <f>IF(COUNT(S33:S38)=0,"",(INDEX(S33:S38,MATCH(MAX(S33:S38)+1,S33:S38,1)))+S39+S40)</f>
        <v/>
      </c>
      <c r="T41" s="64"/>
      <c r="U41" s="65" t="str">
        <f t="shared" si="1"/>
        <v/>
      </c>
      <c r="V41" s="87"/>
      <c r="W41" s="66"/>
      <c r="X41" s="67" t="str">
        <f>IF(W41="","",DATEDIF(T41,$F$35+1,"m"))</f>
        <v/>
      </c>
      <c r="Y41" s="22"/>
    </row>
    <row r="42" spans="1:25" ht="20.25" customHeight="1" thickBot="1" x14ac:dyDescent="0.2">
      <c r="M42" s="252" t="s">
        <v>57</v>
      </c>
      <c r="N42" s="252"/>
      <c r="O42" s="252"/>
      <c r="P42" s="253" t="str">
        <f>Sheet1!P42</f>
        <v/>
      </c>
      <c r="Q42" s="253"/>
      <c r="R42" s="253"/>
      <c r="S42" s="253"/>
      <c r="T42" s="15" t="s">
        <v>0</v>
      </c>
      <c r="U42" s="320" t="str">
        <f>IF(Sheet1!U42="","",Sheet1!U42)</f>
        <v/>
      </c>
      <c r="V42" s="320"/>
      <c r="W42" s="320"/>
      <c r="X42" s="320"/>
      <c r="Y42" s="320"/>
    </row>
  </sheetData>
  <mergeCells count="169">
    <mergeCell ref="P41:R41"/>
    <mergeCell ref="M42:O42"/>
    <mergeCell ref="P42:S42"/>
    <mergeCell ref="U42:Y42"/>
    <mergeCell ref="P39:R39"/>
    <mergeCell ref="B40:C40"/>
    <mergeCell ref="I40:J40"/>
    <mergeCell ref="L40:M40"/>
    <mergeCell ref="N40:O40"/>
    <mergeCell ref="P40:R40"/>
    <mergeCell ref="N34:O34"/>
    <mergeCell ref="F35:G37"/>
    <mergeCell ref="I35:J35"/>
    <mergeCell ref="L35:M35"/>
    <mergeCell ref="A38:A41"/>
    <mergeCell ref="B38:C38"/>
    <mergeCell ref="F38:G40"/>
    <mergeCell ref="I38:J38"/>
    <mergeCell ref="L38:M38"/>
    <mergeCell ref="N38:O38"/>
    <mergeCell ref="B39:C39"/>
    <mergeCell ref="I39:J39"/>
    <mergeCell ref="L39:M39"/>
    <mergeCell ref="N39:O39"/>
    <mergeCell ref="B41:C41"/>
    <mergeCell ref="D41:O41"/>
    <mergeCell ref="P31:R31"/>
    <mergeCell ref="A32:A35"/>
    <mergeCell ref="B32:D32"/>
    <mergeCell ref="E32:E40"/>
    <mergeCell ref="F32:G34"/>
    <mergeCell ref="I32:J32"/>
    <mergeCell ref="L32:M32"/>
    <mergeCell ref="N32:O32"/>
    <mergeCell ref="N35:O35"/>
    <mergeCell ref="A36:A37"/>
    <mergeCell ref="B36:D36"/>
    <mergeCell ref="I36:J36"/>
    <mergeCell ref="L36:M36"/>
    <mergeCell ref="N36:O36"/>
    <mergeCell ref="B37:D37"/>
    <mergeCell ref="I37:J37"/>
    <mergeCell ref="L37:M37"/>
    <mergeCell ref="N37:O37"/>
    <mergeCell ref="B33:D35"/>
    <mergeCell ref="I33:J33"/>
    <mergeCell ref="L33:M33"/>
    <mergeCell ref="N33:O33"/>
    <mergeCell ref="I34:J34"/>
    <mergeCell ref="L34:M34"/>
    <mergeCell ref="A28:A31"/>
    <mergeCell ref="B28:C28"/>
    <mergeCell ref="F28:G30"/>
    <mergeCell ref="I28:J28"/>
    <mergeCell ref="L28:M28"/>
    <mergeCell ref="N28:O28"/>
    <mergeCell ref="B29:C29"/>
    <mergeCell ref="I29:J29"/>
    <mergeCell ref="L29:M29"/>
    <mergeCell ref="N29:O29"/>
    <mergeCell ref="B31:C31"/>
    <mergeCell ref="D31:O31"/>
    <mergeCell ref="N23:O23"/>
    <mergeCell ref="I24:J24"/>
    <mergeCell ref="L24:M24"/>
    <mergeCell ref="N24:O24"/>
    <mergeCell ref="F25:G27"/>
    <mergeCell ref="I25:J25"/>
    <mergeCell ref="L25:M25"/>
    <mergeCell ref="P29:R29"/>
    <mergeCell ref="B30:C30"/>
    <mergeCell ref="I30:J30"/>
    <mergeCell ref="L30:M30"/>
    <mergeCell ref="N30:O30"/>
    <mergeCell ref="P30:R30"/>
    <mergeCell ref="B21:C21"/>
    <mergeCell ref="D21:O21"/>
    <mergeCell ref="P21:R21"/>
    <mergeCell ref="A22:A25"/>
    <mergeCell ref="B22:D22"/>
    <mergeCell ref="E22:E30"/>
    <mergeCell ref="F22:G24"/>
    <mergeCell ref="I22:J22"/>
    <mergeCell ref="L22:M22"/>
    <mergeCell ref="N22:O22"/>
    <mergeCell ref="A18:A21"/>
    <mergeCell ref="N25:O25"/>
    <mergeCell ref="A26:A27"/>
    <mergeCell ref="B26:D26"/>
    <mergeCell ref="I26:J26"/>
    <mergeCell ref="L26:M26"/>
    <mergeCell ref="N26:O26"/>
    <mergeCell ref="B27:D27"/>
    <mergeCell ref="I27:J27"/>
    <mergeCell ref="L27:M27"/>
    <mergeCell ref="N27:O27"/>
    <mergeCell ref="B23:D25"/>
    <mergeCell ref="I23:J23"/>
    <mergeCell ref="L23:M23"/>
    <mergeCell ref="N19:O19"/>
    <mergeCell ref="P19:R19"/>
    <mergeCell ref="B20:C20"/>
    <mergeCell ref="I20:J20"/>
    <mergeCell ref="L20:M20"/>
    <mergeCell ref="N20:O20"/>
    <mergeCell ref="P20:R20"/>
    <mergeCell ref="L17:M17"/>
    <mergeCell ref="N17:O17"/>
    <mergeCell ref="B18:C18"/>
    <mergeCell ref="F18:G20"/>
    <mergeCell ref="I18:J18"/>
    <mergeCell ref="L18:M18"/>
    <mergeCell ref="N18:O18"/>
    <mergeCell ref="B19:C19"/>
    <mergeCell ref="I19:J19"/>
    <mergeCell ref="N12:O12"/>
    <mergeCell ref="B13:D15"/>
    <mergeCell ref="I13:J13"/>
    <mergeCell ref="L13:M13"/>
    <mergeCell ref="N13:O13"/>
    <mergeCell ref="I14:J14"/>
    <mergeCell ref="L14:M14"/>
    <mergeCell ref="N14:O14"/>
    <mergeCell ref="F15:G17"/>
    <mergeCell ref="I15:J15"/>
    <mergeCell ref="L15:M15"/>
    <mergeCell ref="N15:O15"/>
    <mergeCell ref="B16:D16"/>
    <mergeCell ref="I16:J16"/>
    <mergeCell ref="L16:M16"/>
    <mergeCell ref="N16:O16"/>
    <mergeCell ref="B17:D17"/>
    <mergeCell ref="I17:J17"/>
    <mergeCell ref="A12:A15"/>
    <mergeCell ref="B12:D12"/>
    <mergeCell ref="E12:E20"/>
    <mergeCell ref="F12:G14"/>
    <mergeCell ref="I12:J12"/>
    <mergeCell ref="H8:H10"/>
    <mergeCell ref="I8:J10"/>
    <mergeCell ref="K8:K10"/>
    <mergeCell ref="L8:M10"/>
    <mergeCell ref="B9:D9"/>
    <mergeCell ref="L12:M12"/>
    <mergeCell ref="A16:A17"/>
    <mergeCell ref="L19:M19"/>
    <mergeCell ref="F5:G7"/>
    <mergeCell ref="A6:A7"/>
    <mergeCell ref="B6:D6"/>
    <mergeCell ref="B7:D7"/>
    <mergeCell ref="A8:A11"/>
    <mergeCell ref="B8:D8"/>
    <mergeCell ref="F8:G10"/>
    <mergeCell ref="A1:Y1"/>
    <mergeCell ref="A2:A5"/>
    <mergeCell ref="B2:D2"/>
    <mergeCell ref="E2:E10"/>
    <mergeCell ref="F2:G4"/>
    <mergeCell ref="H2:O7"/>
    <mergeCell ref="P2:S8"/>
    <mergeCell ref="T2:X10"/>
    <mergeCell ref="Y2:Y11"/>
    <mergeCell ref="B3:D5"/>
    <mergeCell ref="P9:S9"/>
    <mergeCell ref="B10:D10"/>
    <mergeCell ref="P10:S10"/>
    <mergeCell ref="B11:C11"/>
    <mergeCell ref="D11:E11"/>
    <mergeCell ref="N8:O10"/>
  </mergeCells>
  <phoneticPr fontId="2"/>
  <conditionalFormatting sqref="F12:G14">
    <cfRule type="expression" dxfId="85" priority="56">
      <formula>AND($F$12&lt;&gt;"",$F$12&lt;$B$17)</formula>
    </cfRule>
  </conditionalFormatting>
  <conditionalFormatting sqref="F15:G17">
    <cfRule type="expression" dxfId="84" priority="57">
      <formula>AND($F$15&lt;&gt;"",$F$15&lt;$F$12)</formula>
    </cfRule>
  </conditionalFormatting>
  <conditionalFormatting sqref="F22:G24">
    <cfRule type="expression" dxfId="83" priority="31">
      <formula>AND(F22&lt;&gt;"",F22&lt;B27)</formula>
    </cfRule>
  </conditionalFormatting>
  <conditionalFormatting sqref="F25:G27">
    <cfRule type="expression" dxfId="82" priority="32">
      <formula>AND(F25&lt;&gt;"",F25&lt;F22)</formula>
    </cfRule>
  </conditionalFormatting>
  <conditionalFormatting sqref="F32:G34">
    <cfRule type="expression" dxfId="81" priority="6">
      <formula>AND(F32&lt;&gt;"",F32&lt;B37)</formula>
    </cfRule>
  </conditionalFormatting>
  <conditionalFormatting sqref="F35:G37">
    <cfRule type="expression" dxfId="80" priority="7">
      <formula>AND(F35&lt;&gt;"",F35&lt;F32)</formula>
    </cfRule>
  </conditionalFormatting>
  <conditionalFormatting sqref="L12:M12">
    <cfRule type="expression" dxfId="79" priority="66">
      <formula>AND($L$12&lt;&gt;"",$L$12&lt;$I$12)</formula>
    </cfRule>
  </conditionalFormatting>
  <conditionalFormatting sqref="L13:M13">
    <cfRule type="expression" dxfId="78" priority="65">
      <formula>AND($L$13&lt;&gt;"",$L$13&lt;$I$13)</formula>
    </cfRule>
  </conditionalFormatting>
  <conditionalFormatting sqref="L14:M14">
    <cfRule type="expression" dxfId="77" priority="64">
      <formula>AND($L$14&lt;&gt;"",$L$14&lt;$I$14)</formula>
    </cfRule>
  </conditionalFormatting>
  <conditionalFormatting sqref="L15:M15">
    <cfRule type="expression" dxfId="76" priority="63">
      <formula>AND($L$15&lt;&gt;"",$L$15&lt;$I$15)</formula>
    </cfRule>
  </conditionalFormatting>
  <conditionalFormatting sqref="L16:M16">
    <cfRule type="expression" dxfId="75" priority="62">
      <formula>AND($L$16&lt;&gt;"",$L$16&lt;$I$16)</formula>
    </cfRule>
  </conditionalFormatting>
  <conditionalFormatting sqref="L17:M17">
    <cfRule type="expression" dxfId="74" priority="61">
      <formula>AND($L$17&lt;&gt;"",$L$17&lt;$I$17)</formula>
    </cfRule>
  </conditionalFormatting>
  <conditionalFormatting sqref="L18:M18">
    <cfRule type="expression" dxfId="73" priority="60">
      <formula>AND($L$18&lt;&gt;"",$L$18&lt;$I$18)</formula>
    </cfRule>
  </conditionalFormatting>
  <conditionalFormatting sqref="L19:M19">
    <cfRule type="expression" dxfId="72" priority="59">
      <formula>AND($L$19&lt;&gt;"",$L$19&lt;$I$19)</formula>
    </cfRule>
  </conditionalFormatting>
  <conditionalFormatting sqref="L20:M20">
    <cfRule type="expression" dxfId="71" priority="58">
      <formula>AND($L$20&lt;&gt;"",$L$20&lt;$I$20)</formula>
    </cfRule>
  </conditionalFormatting>
  <conditionalFormatting sqref="L22:M22">
    <cfRule type="expression" dxfId="70" priority="41">
      <formula>AND($L$12&lt;&gt;"",$L$12&lt;$I$12)</formula>
    </cfRule>
  </conditionalFormatting>
  <conditionalFormatting sqref="L23:M23">
    <cfRule type="expression" dxfId="69" priority="40">
      <formula>AND($L$13&lt;&gt;"",$L$13&lt;$I$13)</formula>
    </cfRule>
  </conditionalFormatting>
  <conditionalFormatting sqref="L24:M24">
    <cfRule type="expression" dxfId="68" priority="39">
      <formula>AND($L$14&lt;&gt;"",$L$14&lt;$I$14)</formula>
    </cfRule>
  </conditionalFormatting>
  <conditionalFormatting sqref="L25:M25">
    <cfRule type="expression" dxfId="67" priority="38">
      <formula>AND($L$15&lt;&gt;"",$L$15&lt;$I$15)</formula>
    </cfRule>
  </conditionalFormatting>
  <conditionalFormatting sqref="L26:M26">
    <cfRule type="expression" dxfId="66" priority="37">
      <formula>AND($L$16&lt;&gt;"",$L$16&lt;$I$16)</formula>
    </cfRule>
  </conditionalFormatting>
  <conditionalFormatting sqref="L27:M27">
    <cfRule type="expression" dxfId="65" priority="36">
      <formula>AND($L$17&lt;&gt;"",$L$17&lt;$I$17)</formula>
    </cfRule>
  </conditionalFormatting>
  <conditionalFormatting sqref="L28:M28">
    <cfRule type="expression" dxfId="64" priority="35">
      <formula>AND($L$18&lt;&gt;"",$L$18&lt;$I$18)</formula>
    </cfRule>
  </conditionalFormatting>
  <conditionalFormatting sqref="L29:M29">
    <cfRule type="expression" dxfId="63" priority="34">
      <formula>AND($L$19&lt;&gt;"",$L$19&lt;$I$19)</formula>
    </cfRule>
  </conditionalFormatting>
  <conditionalFormatting sqref="L30:M30">
    <cfRule type="expression" dxfId="62" priority="33">
      <formula>AND($L$20&lt;&gt;"",$L$20&lt;$I$20)</formula>
    </cfRule>
  </conditionalFormatting>
  <conditionalFormatting sqref="L32:M32">
    <cfRule type="expression" dxfId="61" priority="16">
      <formula>AND($L$12&lt;&gt;"",$L$12&lt;$I$12)</formula>
    </cfRule>
  </conditionalFormatting>
  <conditionalFormatting sqref="L33:M33">
    <cfRule type="expression" dxfId="60" priority="15">
      <formula>AND($L$13&lt;&gt;"",$L$13&lt;$I$13)</formula>
    </cfRule>
  </conditionalFormatting>
  <conditionalFormatting sqref="L34:M34">
    <cfRule type="expression" dxfId="59" priority="14">
      <formula>AND($L$14&lt;&gt;"",$L$14&lt;$I$14)</formula>
    </cfRule>
  </conditionalFormatting>
  <conditionalFormatting sqref="L35:M35">
    <cfRule type="expression" dxfId="58" priority="13">
      <formula>AND($L$15&lt;&gt;"",$L$15&lt;$I$15)</formula>
    </cfRule>
  </conditionalFormatting>
  <conditionalFormatting sqref="L36:M36">
    <cfRule type="expression" dxfId="57" priority="12">
      <formula>AND($L$16&lt;&gt;"",$L$16&lt;$I$16)</formula>
    </cfRule>
  </conditionalFormatting>
  <conditionalFormatting sqref="L37:M37">
    <cfRule type="expression" dxfId="56" priority="11">
      <formula>AND($L$17&lt;&gt;"",$L$17&lt;$I$17)</formula>
    </cfRule>
  </conditionalFormatting>
  <conditionalFormatting sqref="L38:M38">
    <cfRule type="expression" dxfId="55" priority="10">
      <formula>AND($L$18&lt;&gt;"",$L$18&lt;$I$18)</formula>
    </cfRule>
  </conditionalFormatting>
  <conditionalFormatting sqref="L39:M39">
    <cfRule type="expression" dxfId="54" priority="9">
      <formula>AND($L$19&lt;&gt;"",$L$19&lt;$I$19)</formula>
    </cfRule>
  </conditionalFormatting>
  <conditionalFormatting sqref="L40:M40">
    <cfRule type="expression" dxfId="53" priority="8">
      <formula>AND($L$20&lt;&gt;"",$L$20&lt;$I$20)</formula>
    </cfRule>
  </conditionalFormatting>
  <conditionalFormatting sqref="P14">
    <cfRule type="expression" dxfId="52" priority="75">
      <formula>AND($P$14&lt;&gt;"",$P$14&lt;$P$13)</formula>
    </cfRule>
  </conditionalFormatting>
  <conditionalFormatting sqref="P15">
    <cfRule type="expression" dxfId="51" priority="74">
      <formula>AND($P$15&lt;&gt;"",$P$15&lt;$P$14)</formula>
    </cfRule>
  </conditionalFormatting>
  <conditionalFormatting sqref="P16">
    <cfRule type="expression" dxfId="50" priority="73">
      <formula>AND($P$16&lt;&gt;"",$P$16&lt;$P$15)</formula>
    </cfRule>
  </conditionalFormatting>
  <conditionalFormatting sqref="P17">
    <cfRule type="expression" dxfId="49" priority="72">
      <formula>AND($P$17&lt;&gt;"",$P$17&lt;$P$16)</formula>
    </cfRule>
  </conditionalFormatting>
  <conditionalFormatting sqref="P18">
    <cfRule type="expression" dxfId="48" priority="71">
      <formula>AND($P$18&lt;&gt;"",$P$18&lt;$P$17)</formula>
    </cfRule>
  </conditionalFormatting>
  <conditionalFormatting sqref="P24:P28">
    <cfRule type="expression" dxfId="47" priority="46">
      <formula>AND(P24&lt;&gt;"",P24&lt;P23)</formula>
    </cfRule>
  </conditionalFormatting>
  <conditionalFormatting sqref="P34:P38">
    <cfRule type="expression" dxfId="46" priority="21">
      <formula>AND(P34&lt;&gt;"",P34&lt;P33)</formula>
    </cfRule>
  </conditionalFormatting>
  <conditionalFormatting sqref="T13:T21">
    <cfRule type="expression" dxfId="45" priority="51">
      <formula>AND(T13&lt;&gt;"",T13&lt;T12)</formula>
    </cfRule>
  </conditionalFormatting>
  <conditionalFormatting sqref="T23:T31">
    <cfRule type="expression" dxfId="44" priority="26">
      <formula>AND(T23&lt;&gt;"",T23&lt;T22)</formula>
    </cfRule>
  </conditionalFormatting>
  <conditionalFormatting sqref="T33:T41">
    <cfRule type="expression" dxfId="43" priority="1">
      <formula>AND(T33&lt;&gt;"",T33&lt;T32)</formula>
    </cfRule>
  </conditionalFormatting>
  <dataValidations count="26">
    <dataValidation type="list" allowBlank="1" showInputMessage="1" showErrorMessage="1" sqref="Y43" xr:uid="{5870EB78-6351-4927-ADF7-AC80E849B750}">
      <formula1>"ok"</formula1>
    </dataValidation>
    <dataValidation type="list" imeMode="disabled" allowBlank="1" showInputMessage="1" showErrorMessage="1" errorTitle="エラー" error="リストから選択してください。" sqref="E12:E20 E22:E30 E32:E40" xr:uid="{3246BC31-BAF6-48A1-AE0A-2D9E9516938B}">
      <formula1>"普通,勧奨,応募（年齢別構成適正化）,定年,　,※その他,任期終了,任期終了等（非常勤）,公務外死亡,公務外傷病,任期満了,整理,応募（組織の改廃等）,公務上死亡,公務上傷病,通勤傷病,事務都合"</formula1>
    </dataValidation>
    <dataValidation type="whole" imeMode="disabled" allowBlank="1" showInputMessage="1" showErrorMessage="1" error="地方公務員法の一部を改正する法律（令和3年法律第63号）の施行前（～令和5年3月31日）における定年年齢を入力してください。_x000a_" sqref="B19:C19 B29:C29 B39:C39" xr:uid="{628EA561-FC4C-4B17-88EA-5EF17BFDB3D4}">
      <formula1>60</formula1>
      <formula2>70</formula2>
    </dataValidation>
    <dataValidation type="whole" imeMode="disabled" allowBlank="1" showInputMessage="1" showErrorMessage="1" error="現在の定年年齢を入力してください。_x000a_【退職年月日が令和5年3月31日以前の場合は入力不要】" sqref="B18:C18 B28:C28 B38:C38" xr:uid="{1E67430E-6339-47CF-8C20-A44E2C752C22}">
      <formula1>61</formula1>
      <formula2>70</formula2>
    </dataValidation>
    <dataValidation type="whole" imeMode="halfAlpha" allowBlank="1" showInputMessage="1" showErrorMessage="1" errorTitle="エラー" error="団体コードを入力してください。" prompt="共済組合と_x000a_同一の番号" sqref="A12:A15 A22:A25 A32:A35" xr:uid="{F6A471C1-1A6E-444A-AE27-442A26213D04}">
      <formula1>304</formula1>
      <formula2>533</formula2>
    </dataValidation>
    <dataValidation type="date" imeMode="halfAlpha" operator="greaterThan" allowBlank="1" showInputMessage="1" showErrorMessage="1" errorTitle="エラー" error="生年月日より新しい日付（yyyy/m/d）を入力してください。" prompt="西暦または和暦で入力してください。_x000a_例：1999/9/9_x000a_例：H11/11/11" sqref="F12:G14 F22:G24 F32:G34" xr:uid="{7D67D8A4-E5D7-4B9E-99F7-1B68D6D6EF20}">
      <formula1>B17</formula1>
    </dataValidation>
    <dataValidation type="date" imeMode="halfAlpha" operator="greaterThanOrEqual" allowBlank="1" showInputMessage="1" showErrorMessage="1" errorTitle="エラー" error="上のセルより新しい日付（yyyy/m/d）を入力してください。" prompt="西暦または和暦で入力してください。_x000a_例：1999/9/9_x000a_例：H11/11/11" sqref="F15:G17 F25:G27 F35:G37" xr:uid="{42A3A483-A9E9-4791-8EB6-E78ACB814687}">
      <formula1>F12</formula1>
    </dataValidation>
    <dataValidation operator="greaterThanOrEqual" allowBlank="1" showInputMessage="1" showErrorMessage="1" sqref="N12:O20 N22:O30 N32:O40" xr:uid="{475AE023-3842-4E4B-B9C3-D409CDA8E7F7}"/>
    <dataValidation type="date" imeMode="halfAlpha" operator="greaterThanOrEqual" allowBlank="1" showInputMessage="1" showErrorMessage="1" errorTitle="エラー" error="始期年月日より新しい日付（yyyy/m/d）を入力してください。" sqref="L12:M20 L22:M30 L32:M40" xr:uid="{A17BBBFE-DDFD-4469-9AAB-127CFF370E59}">
      <formula1>I12</formula1>
    </dataValidation>
    <dataValidation type="date" operator="greaterThanOrEqual" allowBlank="1" showInputMessage="1" showErrorMessage="1" error="日付（yyyy/m/d）を入力してください。" sqref="I12:J20 I22:J30 I32:J40" xr:uid="{3E313220-6090-476B-A5DF-01DC23A68C86}">
      <formula1>9223</formula1>
    </dataValidation>
    <dataValidation type="list" allowBlank="1" showInputMessage="1" showErrorMessage="1" errorTitle="エラー" error="リストから選択してください。" sqref="H12:H20 H22:H30 H32:H40" xr:uid="{CF0137FF-3DCF-481A-8FB2-9F1BCA7EEF47}">
      <formula1>",　,休職,育休,休業,停職,前歴"</formula1>
    </dataValidation>
    <dataValidation type="whole" imeMode="halfAlpha" allowBlank="1" showInputMessage="1" showErrorMessage="1" error="職務の級を入力してください。" sqref="W12:W41" xr:uid="{86B229C8-832D-4C4C-BEF7-3CD27E07D12B}">
      <formula1>1</formula1>
      <formula2>9</formula2>
    </dataValidation>
    <dataValidation type="date" imeMode="halfAlpha" operator="greaterThanOrEqual" allowBlank="1" showInputMessage="1" showErrorMessage="1" errorTitle="エラー" error="日付（yyyy/m/d）を入力してください。" sqref="T12 T22 T32" xr:uid="{20C84B0B-B46A-4FA6-809C-84718B7646E4}">
      <formula1>9223</formula1>
    </dataValidation>
    <dataValidation type="whole" imeMode="halfAlpha" allowBlank="1" showInputMessage="1" showErrorMessage="1" sqref="S21 S31 S41" xr:uid="{494407FA-72DE-4895-8F21-F33A3B84E6F2}">
      <formula1>100000</formula1>
      <formula2>999999</formula2>
    </dataValidation>
    <dataValidation type="whole" imeMode="halfAlpha" allowBlank="1" showInputMessage="1" showErrorMessage="1" error="金額を入力してください。" sqref="S19:S20 S29:S30 S39:S40" xr:uid="{9460E63A-781C-457B-A648-EA50BDD6565A}">
      <formula1>100</formula1>
      <formula2>99999</formula2>
    </dataValidation>
    <dataValidation type="whole" imeMode="halfAlpha" allowBlank="1" showInputMessage="1" showErrorMessage="1" error="給料月額を入力してください。" sqref="S12:S18 S22:S28 S32:S38" xr:uid="{FB09FC7B-1DD6-4C8C-8FB0-E8736E4CBDA7}">
      <formula1>100000</formula1>
      <formula2>999999</formula2>
    </dataValidation>
    <dataValidation type="whole" allowBlank="1" showInputMessage="1" showErrorMessage="1" error="給料表番号（2桁）を入力してください。" sqref="Q12:Q18 Q22:Q28 V12:V41 Q32:Q38" xr:uid="{C50E1687-76F2-4179-BBB0-70F7896D7A6F}">
      <formula1>10</formula1>
      <formula2>99</formula2>
    </dataValidation>
    <dataValidation type="date" imeMode="halfAlpha" operator="greaterThanOrEqual" allowBlank="1" showInputMessage="1" showErrorMessage="1" errorTitle="エラー" error="上のセルより新しい日付（yyyy/m/d）を入力してください。" sqref="P14:P18 T13:T21 P24:P28 T23:T31 P34:P38 T33:T41" xr:uid="{6CE7C212-B2B7-4669-9355-253A777BFFBB}">
      <formula1>P12</formula1>
    </dataValidation>
    <dataValidation type="date" imeMode="halfAlpha" operator="greaterThanOrEqual" allowBlank="1" showInputMessage="1" showErrorMessage="1" error="日付（yyyy/m/d）を入力してください。" sqref="P13 P23 P33" xr:uid="{D601B860-0550-43C8-9334-F4513A9A50EC}">
      <formula1>9223</formula1>
    </dataValidation>
    <dataValidation imeMode="halfAlpha" allowBlank="1" showInputMessage="1" showErrorMessage="1" errorTitle="エラー" error="団体コードが違います！" sqref="A16:A17 A26:A27 A36:A37" xr:uid="{C8133DE5-88DF-4966-BFD8-4BC2E07F6739}"/>
    <dataValidation imeMode="halfAlpha" allowBlank="1" showInputMessage="1" showErrorMessage="1" errorTitle="エラー" error="年月日が正しくありません。" prompt="西暦または和暦で入力してください。_x000a_例：1999/9/9_x000a_例：H11/11/11" sqref="B17:D17 D18:D20 B27:D27 D28:D30 B37:D37 D38:D40" xr:uid="{E62C472F-A71F-461B-8BB3-2D1F182F99EC}"/>
    <dataValidation imeMode="disabled" allowBlank="1" showInputMessage="1" showErrorMessage="1" sqref="F18:G20 B20 F28:G30 B30 F38:G40 B40" xr:uid="{27FF9213-CE05-4373-88CE-112F49B3BD1B}"/>
    <dataValidation type="textLength" imeMode="halfAlpha" operator="equal" allowBlank="1" showInputMessage="1" showErrorMessage="1" errorTitle="桁数エラー" error="７桁で入力してください。" prompt="ハイフンなしで入力" sqref="B21 B31 B41" xr:uid="{CE4A0F22-337B-4E00-9A2C-8B79B4F82E8F}">
      <formula1>7</formula1>
    </dataValidation>
    <dataValidation type="whole" imeMode="halfAlpha" operator="greaterThan" allowBlank="1" showInputMessage="1" showErrorMessage="1" prompt="共済組合と_x000a_同一の番号" sqref="A18:A21 A28:A31 A38:A41" xr:uid="{ED74A6D9-FD66-4FFB-BCA6-515CD5827C7E}">
      <formula1>0</formula1>
    </dataValidation>
    <dataValidation imeMode="hiragana" allowBlank="1" showInputMessage="1" showErrorMessage="1" sqref="B12 D21 B22 D31 B32 D41" xr:uid="{4E506087-4BCD-481C-BC70-F31E2E6A3F53}"/>
    <dataValidation imeMode="halfAlpha" allowBlank="1" showInputMessage="1" showErrorMessage="1" sqref="P12 R12:R18 P19:Q21 R22:R28 P22 P29:Q31 P39:Q41 R32:R38 P32" xr:uid="{25290B2E-C403-46DE-8114-D901E95CC9A9}"/>
  </dataValidations>
  <printOptions verticalCentered="1"/>
  <pageMargins left="0.19685039370078741" right="0" top="0.19685039370078741" bottom="0" header="0" footer="0"/>
  <pageSetup paperSize="9" scale="80" orientation="landscape" r:id="rId1"/>
  <headerFooter alignWithMargins="0"/>
  <ignoredErrors>
    <ignoredError sqref="U4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FF4D-784B-4DB1-9C05-CB4ACB64DA8B}">
  <dimension ref="A1:Y42"/>
  <sheetViews>
    <sheetView zoomScaleNormal="100" zoomScaleSheetLayoutView="100" workbookViewId="0">
      <pane xSplit="4" ySplit="11" topLeftCell="E12" activePane="bottomRight" state="frozen"/>
      <selection activeCell="A2" sqref="A2:A5"/>
      <selection pane="topRight" activeCell="A2" sqref="A2:A5"/>
      <selection pane="bottomLeft" activeCell="A2" sqref="A2:A5"/>
      <selection pane="bottomRight" activeCell="L14" sqref="L14:M14"/>
    </sheetView>
  </sheetViews>
  <sheetFormatPr defaultColWidth="11.75" defaultRowHeight="11.25" x14ac:dyDescent="0.15"/>
  <cols>
    <col min="1" max="1" width="8.125" style="12" customWidth="1"/>
    <col min="2" max="2" width="6" style="12" customWidth="1"/>
    <col min="3" max="3" width="6.125" style="12" customWidth="1"/>
    <col min="4" max="4" width="6.625" style="12" customWidth="1"/>
    <col min="5" max="5" width="4.375" style="14" customWidth="1"/>
    <col min="6" max="7" width="7.625" style="12" customWidth="1"/>
    <col min="8" max="10" width="6.25" style="12" customWidth="1"/>
    <col min="11" max="11" width="2.5" style="12" customWidth="1"/>
    <col min="12" max="15" width="6.25" style="12" customWidth="1"/>
    <col min="16" max="16" width="11.625" style="12" customWidth="1"/>
    <col min="17" max="17" width="4.375" style="12" customWidth="1"/>
    <col min="18" max="18" width="8.75" style="12" customWidth="1"/>
    <col min="19" max="19" width="11.25" style="12" customWidth="1"/>
    <col min="20" max="20" width="11.625" style="12" customWidth="1"/>
    <col min="21" max="21" width="2.5" style="12" customWidth="1"/>
    <col min="22" max="23" width="4.375" style="12" customWidth="1"/>
    <col min="24" max="24" width="11.25" style="12" customWidth="1"/>
    <col min="25" max="25" width="20.625" style="12" customWidth="1"/>
    <col min="26" max="16384" width="11.75" style="12"/>
  </cols>
  <sheetData>
    <row r="1" spans="1:25" ht="15" customHeight="1" thickBot="1" x14ac:dyDescent="0.2">
      <c r="A1" s="109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12" customHeight="1" x14ac:dyDescent="0.15">
      <c r="A2" s="110" t="s">
        <v>1</v>
      </c>
      <c r="B2" s="113" t="s">
        <v>84</v>
      </c>
      <c r="C2" s="114"/>
      <c r="D2" s="115"/>
      <c r="E2" s="116" t="s">
        <v>56</v>
      </c>
      <c r="F2" s="119" t="s">
        <v>2</v>
      </c>
      <c r="G2" s="120"/>
      <c r="H2" s="123" t="s">
        <v>121</v>
      </c>
      <c r="I2" s="124"/>
      <c r="J2" s="124"/>
      <c r="K2" s="124"/>
      <c r="L2" s="124"/>
      <c r="M2" s="124"/>
      <c r="N2" s="124"/>
      <c r="O2" s="120"/>
      <c r="P2" s="296" t="s">
        <v>140</v>
      </c>
      <c r="Q2" s="297"/>
      <c r="R2" s="297"/>
      <c r="S2" s="298"/>
      <c r="T2" s="123" t="s">
        <v>74</v>
      </c>
      <c r="U2" s="124"/>
      <c r="V2" s="124"/>
      <c r="W2" s="124"/>
      <c r="X2" s="120"/>
      <c r="Y2" s="133" t="s">
        <v>72</v>
      </c>
    </row>
    <row r="3" spans="1:25" ht="12" customHeight="1" x14ac:dyDescent="0.15">
      <c r="A3" s="111"/>
      <c r="B3" s="129" t="s">
        <v>60</v>
      </c>
      <c r="C3" s="137"/>
      <c r="D3" s="138"/>
      <c r="E3" s="117"/>
      <c r="F3" s="121"/>
      <c r="G3" s="122"/>
      <c r="H3" s="121"/>
      <c r="I3" s="125"/>
      <c r="J3" s="125"/>
      <c r="K3" s="125"/>
      <c r="L3" s="125"/>
      <c r="M3" s="125"/>
      <c r="N3" s="125"/>
      <c r="O3" s="122"/>
      <c r="P3" s="299"/>
      <c r="Q3" s="300"/>
      <c r="R3" s="300"/>
      <c r="S3" s="301"/>
      <c r="T3" s="129"/>
      <c r="U3" s="125"/>
      <c r="V3" s="125"/>
      <c r="W3" s="125"/>
      <c r="X3" s="122"/>
      <c r="Y3" s="134"/>
    </row>
    <row r="4" spans="1:25" ht="12" customHeight="1" x14ac:dyDescent="0.15">
      <c r="A4" s="111"/>
      <c r="B4" s="129"/>
      <c r="C4" s="137"/>
      <c r="D4" s="138"/>
      <c r="E4" s="117"/>
      <c r="F4" s="121"/>
      <c r="G4" s="122"/>
      <c r="H4" s="121"/>
      <c r="I4" s="125"/>
      <c r="J4" s="125"/>
      <c r="K4" s="125"/>
      <c r="L4" s="125"/>
      <c r="M4" s="125"/>
      <c r="N4" s="125"/>
      <c r="O4" s="122"/>
      <c r="P4" s="299"/>
      <c r="Q4" s="300"/>
      <c r="R4" s="300"/>
      <c r="S4" s="301"/>
      <c r="T4" s="121"/>
      <c r="U4" s="125"/>
      <c r="V4" s="125"/>
      <c r="W4" s="125"/>
      <c r="X4" s="122"/>
      <c r="Y4" s="135"/>
    </row>
    <row r="5" spans="1:25" ht="12" customHeight="1" x14ac:dyDescent="0.15">
      <c r="A5" s="112"/>
      <c r="B5" s="139"/>
      <c r="C5" s="140"/>
      <c r="D5" s="141"/>
      <c r="E5" s="117"/>
      <c r="F5" s="142" t="s">
        <v>3</v>
      </c>
      <c r="G5" s="143"/>
      <c r="H5" s="121"/>
      <c r="I5" s="125"/>
      <c r="J5" s="125"/>
      <c r="K5" s="125"/>
      <c r="L5" s="125"/>
      <c r="M5" s="125"/>
      <c r="N5" s="125"/>
      <c r="O5" s="122"/>
      <c r="P5" s="299"/>
      <c r="Q5" s="300"/>
      <c r="R5" s="300"/>
      <c r="S5" s="301"/>
      <c r="T5" s="121"/>
      <c r="U5" s="125"/>
      <c r="V5" s="125"/>
      <c r="W5" s="125"/>
      <c r="X5" s="122"/>
      <c r="Y5" s="135"/>
    </row>
    <row r="6" spans="1:25" ht="12" customHeight="1" x14ac:dyDescent="0.15">
      <c r="A6" s="146" t="s">
        <v>87</v>
      </c>
      <c r="B6" s="147" t="s">
        <v>59</v>
      </c>
      <c r="C6" s="147"/>
      <c r="D6" s="147"/>
      <c r="E6" s="117"/>
      <c r="F6" s="129"/>
      <c r="G6" s="138"/>
      <c r="H6" s="121"/>
      <c r="I6" s="125"/>
      <c r="J6" s="125"/>
      <c r="K6" s="125"/>
      <c r="L6" s="125"/>
      <c r="M6" s="125"/>
      <c r="N6" s="125"/>
      <c r="O6" s="122"/>
      <c r="P6" s="299"/>
      <c r="Q6" s="300"/>
      <c r="R6" s="300"/>
      <c r="S6" s="301"/>
      <c r="T6" s="121"/>
      <c r="U6" s="125"/>
      <c r="V6" s="125"/>
      <c r="W6" s="125"/>
      <c r="X6" s="122"/>
      <c r="Y6" s="135"/>
    </row>
    <row r="7" spans="1:25" ht="12" customHeight="1" x14ac:dyDescent="0.15">
      <c r="A7" s="112"/>
      <c r="B7" s="148" t="s">
        <v>5</v>
      </c>
      <c r="C7" s="149"/>
      <c r="D7" s="150"/>
      <c r="E7" s="117"/>
      <c r="F7" s="144"/>
      <c r="G7" s="145"/>
      <c r="H7" s="126"/>
      <c r="I7" s="127"/>
      <c r="J7" s="127"/>
      <c r="K7" s="127"/>
      <c r="L7" s="127"/>
      <c r="M7" s="127"/>
      <c r="N7" s="127"/>
      <c r="O7" s="128"/>
      <c r="P7" s="299"/>
      <c r="Q7" s="300"/>
      <c r="R7" s="300"/>
      <c r="S7" s="301"/>
      <c r="T7" s="121"/>
      <c r="U7" s="125"/>
      <c r="V7" s="125"/>
      <c r="W7" s="125"/>
      <c r="X7" s="122"/>
      <c r="Y7" s="135"/>
    </row>
    <row r="8" spans="1:25" ht="12" customHeight="1" x14ac:dyDescent="0.15">
      <c r="A8" s="151" t="s">
        <v>4</v>
      </c>
      <c r="B8" s="153" t="s">
        <v>81</v>
      </c>
      <c r="C8" s="153"/>
      <c r="D8" s="153"/>
      <c r="E8" s="117"/>
      <c r="F8" s="154" t="s">
        <v>52</v>
      </c>
      <c r="G8" s="155"/>
      <c r="H8" s="164" t="s">
        <v>67</v>
      </c>
      <c r="I8" s="167" t="s">
        <v>65</v>
      </c>
      <c r="J8" s="168"/>
      <c r="K8" s="173" t="s">
        <v>75</v>
      </c>
      <c r="L8" s="174" t="s">
        <v>66</v>
      </c>
      <c r="M8" s="175"/>
      <c r="N8" s="178" t="s">
        <v>79</v>
      </c>
      <c r="O8" s="179"/>
      <c r="P8" s="299"/>
      <c r="Q8" s="300"/>
      <c r="R8" s="300"/>
      <c r="S8" s="301"/>
      <c r="T8" s="121"/>
      <c r="U8" s="125"/>
      <c r="V8" s="125"/>
      <c r="W8" s="125"/>
      <c r="X8" s="122"/>
      <c r="Y8" s="135"/>
    </row>
    <row r="9" spans="1:25" ht="12" customHeight="1" x14ac:dyDescent="0.15">
      <c r="A9" s="151"/>
      <c r="B9" s="148" t="s">
        <v>82</v>
      </c>
      <c r="C9" s="149"/>
      <c r="D9" s="150"/>
      <c r="E9" s="117"/>
      <c r="F9" s="121"/>
      <c r="G9" s="122"/>
      <c r="H9" s="165"/>
      <c r="I9" s="169"/>
      <c r="J9" s="170"/>
      <c r="K9" s="125"/>
      <c r="L9" s="137"/>
      <c r="M9" s="176"/>
      <c r="N9" s="180"/>
      <c r="O9" s="181"/>
      <c r="P9" s="156" t="s">
        <v>117</v>
      </c>
      <c r="Q9" s="157"/>
      <c r="R9" s="157"/>
      <c r="S9" s="158"/>
      <c r="T9" s="121"/>
      <c r="U9" s="125"/>
      <c r="V9" s="125"/>
      <c r="W9" s="125"/>
      <c r="X9" s="122"/>
      <c r="Y9" s="135"/>
    </row>
    <row r="10" spans="1:25" ht="12" customHeight="1" x14ac:dyDescent="0.15">
      <c r="A10" s="151"/>
      <c r="B10" s="159" t="s">
        <v>80</v>
      </c>
      <c r="C10" s="159"/>
      <c r="D10" s="159"/>
      <c r="E10" s="118"/>
      <c r="F10" s="130"/>
      <c r="G10" s="132"/>
      <c r="H10" s="166"/>
      <c r="I10" s="171"/>
      <c r="J10" s="172"/>
      <c r="K10" s="172"/>
      <c r="L10" s="172"/>
      <c r="M10" s="177"/>
      <c r="N10" s="182"/>
      <c r="O10" s="183"/>
      <c r="P10" s="156" t="s">
        <v>118</v>
      </c>
      <c r="Q10" s="157"/>
      <c r="R10" s="157"/>
      <c r="S10" s="158"/>
      <c r="T10" s="130"/>
      <c r="U10" s="131"/>
      <c r="V10" s="131"/>
      <c r="W10" s="131"/>
      <c r="X10" s="132"/>
      <c r="Y10" s="135"/>
    </row>
    <row r="11" spans="1:25" ht="12" customHeight="1" x14ac:dyDescent="0.15">
      <c r="A11" s="152"/>
      <c r="B11" s="160" t="s">
        <v>53</v>
      </c>
      <c r="C11" s="161"/>
      <c r="D11" s="162" t="s">
        <v>62</v>
      </c>
      <c r="E11" s="163"/>
      <c r="F11" s="23"/>
      <c r="G11" s="23"/>
      <c r="H11" s="23"/>
      <c r="I11" s="23"/>
      <c r="J11" s="23"/>
      <c r="K11" s="24"/>
      <c r="L11" s="23"/>
      <c r="M11" s="23"/>
      <c r="N11" s="23"/>
      <c r="O11" s="25"/>
      <c r="P11" s="50" t="s">
        <v>54</v>
      </c>
      <c r="Q11" s="51" t="s">
        <v>91</v>
      </c>
      <c r="R11" s="52" t="s">
        <v>61</v>
      </c>
      <c r="S11" s="53" t="s">
        <v>55</v>
      </c>
      <c r="T11" s="50" t="s">
        <v>54</v>
      </c>
      <c r="U11" s="54" t="s">
        <v>75</v>
      </c>
      <c r="V11" s="88" t="s">
        <v>91</v>
      </c>
      <c r="W11" s="57" t="s">
        <v>58</v>
      </c>
      <c r="X11" s="53" t="s">
        <v>73</v>
      </c>
      <c r="Y11" s="136"/>
    </row>
    <row r="12" spans="1:25" ht="21" customHeight="1" x14ac:dyDescent="0.15">
      <c r="A12" s="316"/>
      <c r="B12" s="313"/>
      <c r="C12" s="314"/>
      <c r="D12" s="315"/>
      <c r="E12" s="302"/>
      <c r="F12" s="303"/>
      <c r="G12" s="304"/>
      <c r="H12" s="5"/>
      <c r="I12" s="305"/>
      <c r="J12" s="305"/>
      <c r="K12" s="42" t="str">
        <f t="shared" ref="K12:K20" si="0">IF(I12="","","～")</f>
        <v/>
      </c>
      <c r="L12" s="305"/>
      <c r="M12" s="305"/>
      <c r="N12" s="306"/>
      <c r="O12" s="307"/>
      <c r="P12" s="26" t="s">
        <v>69</v>
      </c>
      <c r="Q12" s="38"/>
      <c r="R12" s="27"/>
      <c r="S12" s="28"/>
      <c r="T12" s="13"/>
      <c r="U12" s="47" t="str">
        <f t="shared" ref="U12:U41" si="1">IF(T12="","","～")</f>
        <v/>
      </c>
      <c r="V12" s="83"/>
      <c r="W12" s="58"/>
      <c r="X12" s="49" t="str">
        <f>IF(W12="","",IF(T13="",DATEDIF(T12,$F$15+1,"m"),DATEDIF(T12,T13,"m")))</f>
        <v/>
      </c>
      <c r="Y12" s="19"/>
    </row>
    <row r="13" spans="1:25" ht="21" customHeight="1" x14ac:dyDescent="0.15">
      <c r="A13" s="271"/>
      <c r="B13" s="283"/>
      <c r="C13" s="284"/>
      <c r="D13" s="285"/>
      <c r="E13" s="276"/>
      <c r="F13" s="278"/>
      <c r="G13" s="279"/>
      <c r="H13" s="9"/>
      <c r="I13" s="215"/>
      <c r="J13" s="216"/>
      <c r="K13" s="43" t="str">
        <f t="shared" si="0"/>
        <v/>
      </c>
      <c r="L13" s="195"/>
      <c r="M13" s="204"/>
      <c r="N13" s="222"/>
      <c r="O13" s="223"/>
      <c r="P13" s="30"/>
      <c r="Q13" s="39"/>
      <c r="R13" s="31"/>
      <c r="S13" s="32"/>
      <c r="T13" s="4"/>
      <c r="U13" s="48" t="str">
        <f t="shared" si="1"/>
        <v/>
      </c>
      <c r="V13" s="84"/>
      <c r="W13" s="59"/>
      <c r="X13" s="49" t="str">
        <f>IF(W13="","",IF(T14="",DATEDIF(T13,$F$15+1,"m"),DATEDIF(T13,T14,"m")))</f>
        <v/>
      </c>
      <c r="Y13" s="20"/>
    </row>
    <row r="14" spans="1:25" ht="21" customHeight="1" x14ac:dyDescent="0.15">
      <c r="A14" s="271"/>
      <c r="B14" s="283"/>
      <c r="C14" s="284"/>
      <c r="D14" s="285"/>
      <c r="E14" s="276"/>
      <c r="F14" s="278"/>
      <c r="G14" s="279"/>
      <c r="H14" s="9" t="s">
        <v>64</v>
      </c>
      <c r="I14" s="195"/>
      <c r="J14" s="195"/>
      <c r="K14" s="43" t="str">
        <f t="shared" si="0"/>
        <v/>
      </c>
      <c r="L14" s="195"/>
      <c r="M14" s="204"/>
      <c r="N14" s="205"/>
      <c r="O14" s="206"/>
      <c r="P14" s="3"/>
      <c r="Q14" s="40"/>
      <c r="R14" s="10"/>
      <c r="S14" s="11"/>
      <c r="T14" s="4"/>
      <c r="U14" s="48" t="str">
        <f t="shared" si="1"/>
        <v/>
      </c>
      <c r="V14" s="84"/>
      <c r="W14" s="59"/>
      <c r="X14" s="49" t="str">
        <f>IF(W14="","",IF(T15="",DATEDIF(T14,$F$15+1,"m"),DATEDIF(T14,T15,"m")))</f>
        <v/>
      </c>
      <c r="Y14" s="20"/>
    </row>
    <row r="15" spans="1:25" ht="21" customHeight="1" x14ac:dyDescent="0.15">
      <c r="A15" s="272"/>
      <c r="B15" s="283"/>
      <c r="C15" s="284"/>
      <c r="D15" s="285"/>
      <c r="E15" s="276"/>
      <c r="F15" s="286"/>
      <c r="G15" s="287"/>
      <c r="H15" s="9" t="s">
        <v>64</v>
      </c>
      <c r="I15" s="195"/>
      <c r="J15" s="195"/>
      <c r="K15" s="43" t="str">
        <f t="shared" si="0"/>
        <v/>
      </c>
      <c r="L15" s="195"/>
      <c r="M15" s="204"/>
      <c r="N15" s="205"/>
      <c r="O15" s="206"/>
      <c r="P15" s="3"/>
      <c r="Q15" s="40"/>
      <c r="R15" s="10"/>
      <c r="S15" s="11"/>
      <c r="T15" s="4"/>
      <c r="U15" s="48" t="str">
        <f t="shared" si="1"/>
        <v/>
      </c>
      <c r="V15" s="84"/>
      <c r="W15" s="59"/>
      <c r="X15" s="49" t="str">
        <f t="shared" ref="X15:X20" si="2">IF(W15="","",IF(T16="",DATEDIF(T15,$F$15+1,"m"),DATEDIF(T15,T16,"m")))</f>
        <v/>
      </c>
      <c r="Y15" s="20"/>
    </row>
    <row r="16" spans="1:25" ht="21" customHeight="1" x14ac:dyDescent="0.15">
      <c r="A16" s="217" t="str">
        <f>IF(A12="","",VLOOKUP(A12,団体一覧等!$A$1:$C$48,3,FALSE))</f>
        <v/>
      </c>
      <c r="B16" s="290"/>
      <c r="C16" s="291"/>
      <c r="D16" s="292"/>
      <c r="E16" s="276"/>
      <c r="F16" s="278"/>
      <c r="G16" s="279"/>
      <c r="H16" s="9"/>
      <c r="I16" s="215"/>
      <c r="J16" s="216"/>
      <c r="K16" s="43" t="str">
        <f t="shared" si="0"/>
        <v/>
      </c>
      <c r="L16" s="195"/>
      <c r="M16" s="204"/>
      <c r="N16" s="222"/>
      <c r="O16" s="223"/>
      <c r="P16" s="3"/>
      <c r="Q16" s="40"/>
      <c r="R16" s="10"/>
      <c r="S16" s="11"/>
      <c r="T16" s="4"/>
      <c r="U16" s="48" t="str">
        <f t="shared" si="1"/>
        <v/>
      </c>
      <c r="V16" s="84"/>
      <c r="W16" s="59"/>
      <c r="X16" s="49" t="str">
        <f t="shared" si="2"/>
        <v/>
      </c>
      <c r="Y16" s="20"/>
    </row>
    <row r="17" spans="1:25" ht="21" customHeight="1" x14ac:dyDescent="0.15">
      <c r="A17" s="218"/>
      <c r="B17" s="293"/>
      <c r="C17" s="294"/>
      <c r="D17" s="295"/>
      <c r="E17" s="276"/>
      <c r="F17" s="288"/>
      <c r="G17" s="289"/>
      <c r="H17" s="9" t="s">
        <v>64</v>
      </c>
      <c r="I17" s="195"/>
      <c r="J17" s="195"/>
      <c r="K17" s="43" t="str">
        <f t="shared" si="0"/>
        <v/>
      </c>
      <c r="L17" s="195"/>
      <c r="M17" s="204"/>
      <c r="N17" s="205"/>
      <c r="O17" s="206"/>
      <c r="P17" s="3"/>
      <c r="Q17" s="40"/>
      <c r="R17" s="10"/>
      <c r="S17" s="11"/>
      <c r="T17" s="4"/>
      <c r="U17" s="48" t="str">
        <f t="shared" si="1"/>
        <v/>
      </c>
      <c r="V17" s="84"/>
      <c r="W17" s="59"/>
      <c r="X17" s="49" t="str">
        <f t="shared" si="2"/>
        <v/>
      </c>
      <c r="Y17" s="20"/>
    </row>
    <row r="18" spans="1:25" ht="21" customHeight="1" x14ac:dyDescent="0.15">
      <c r="A18" s="267"/>
      <c r="B18" s="229"/>
      <c r="C18" s="230"/>
      <c r="D18" s="55" t="s">
        <v>85</v>
      </c>
      <c r="E18" s="276"/>
      <c r="F18" s="231" t="str">
        <f>IF(A12="","",ROUNDDOWN((YEAR(F15)*12+MONTH(F15)-(YEAR(F12)*12+MONTH(F12))+1)/12,0)&amp;"年　"&amp;MOD((YEAR(F15)*12+MONTH(F15)-(YEAR(F12)*12+MONTH(F12))+1),12)&amp;"月　")</f>
        <v/>
      </c>
      <c r="G18" s="232"/>
      <c r="H18" s="9" t="s">
        <v>64</v>
      </c>
      <c r="I18" s="195"/>
      <c r="J18" s="195"/>
      <c r="K18" s="43" t="str">
        <f t="shared" si="0"/>
        <v/>
      </c>
      <c r="L18" s="195"/>
      <c r="M18" s="204"/>
      <c r="N18" s="205"/>
      <c r="O18" s="206"/>
      <c r="P18" s="3"/>
      <c r="Q18" s="41"/>
      <c r="R18" s="34"/>
      <c r="S18" s="35"/>
      <c r="T18" s="4"/>
      <c r="U18" s="48" t="str">
        <f t="shared" si="1"/>
        <v/>
      </c>
      <c r="V18" s="84"/>
      <c r="W18" s="59"/>
      <c r="X18" s="49" t="str">
        <f t="shared" si="2"/>
        <v/>
      </c>
      <c r="Y18" s="20"/>
    </row>
    <row r="19" spans="1:25" ht="21" customHeight="1" x14ac:dyDescent="0.15">
      <c r="A19" s="267"/>
      <c r="B19" s="269"/>
      <c r="C19" s="270"/>
      <c r="D19" s="56" t="s">
        <v>86</v>
      </c>
      <c r="E19" s="276"/>
      <c r="F19" s="233"/>
      <c r="G19" s="234"/>
      <c r="H19" s="29"/>
      <c r="I19" s="239"/>
      <c r="J19" s="240"/>
      <c r="K19" s="44" t="str">
        <f t="shared" si="0"/>
        <v/>
      </c>
      <c r="L19" s="195"/>
      <c r="M19" s="204"/>
      <c r="N19" s="241"/>
      <c r="O19" s="242"/>
      <c r="P19" s="243" t="s">
        <v>88</v>
      </c>
      <c r="Q19" s="244"/>
      <c r="R19" s="244"/>
      <c r="S19" s="36"/>
      <c r="T19" s="4"/>
      <c r="U19" s="48" t="str">
        <f t="shared" si="1"/>
        <v/>
      </c>
      <c r="V19" s="84"/>
      <c r="W19" s="59"/>
      <c r="X19" s="49" t="str">
        <f t="shared" si="2"/>
        <v/>
      </c>
      <c r="Y19" s="20"/>
    </row>
    <row r="20" spans="1:25" ht="21" customHeight="1" thickBot="1" x14ac:dyDescent="0.2">
      <c r="A20" s="267"/>
      <c r="B20" s="245" t="str">
        <f>IF(F15="","",DATEDIF(B17,F15+1,"y"))</f>
        <v/>
      </c>
      <c r="C20" s="246"/>
      <c r="D20" s="56" t="s">
        <v>116</v>
      </c>
      <c r="E20" s="277"/>
      <c r="F20" s="235"/>
      <c r="G20" s="236"/>
      <c r="H20" s="33" t="s">
        <v>64</v>
      </c>
      <c r="I20" s="247"/>
      <c r="J20" s="247"/>
      <c r="K20" s="45" t="str">
        <f t="shared" si="0"/>
        <v/>
      </c>
      <c r="L20" s="195"/>
      <c r="M20" s="204"/>
      <c r="N20" s="248"/>
      <c r="O20" s="249"/>
      <c r="P20" s="250" t="s">
        <v>89</v>
      </c>
      <c r="Q20" s="251"/>
      <c r="R20" s="251"/>
      <c r="S20" s="37"/>
      <c r="T20" s="4"/>
      <c r="U20" s="48" t="str">
        <f t="shared" si="1"/>
        <v/>
      </c>
      <c r="V20" s="84"/>
      <c r="W20" s="60"/>
      <c r="X20" s="49" t="str">
        <f t="shared" si="2"/>
        <v/>
      </c>
      <c r="Y20" s="21"/>
    </row>
    <row r="21" spans="1:25" ht="21" customHeight="1" thickBot="1" x14ac:dyDescent="0.2">
      <c r="A21" s="267"/>
      <c r="B21" s="308"/>
      <c r="C21" s="309"/>
      <c r="D21" s="310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2"/>
      <c r="P21" s="317" t="s">
        <v>90</v>
      </c>
      <c r="Q21" s="318"/>
      <c r="R21" s="318"/>
      <c r="S21" s="68" t="str">
        <f>IF(COUNT(S13:S18)=0,"",(INDEX(S13:S18,MATCH(MAX(S13:S18)+1,S13:S18,1)))+S19+S20)</f>
        <v/>
      </c>
      <c r="T21" s="30"/>
      <c r="U21" s="69" t="str">
        <f t="shared" si="1"/>
        <v/>
      </c>
      <c r="V21" s="85"/>
      <c r="W21" s="70"/>
      <c r="X21" s="62" t="str">
        <f>IF(W21="","",DATEDIF(T21,$F$15+1,"m"))</f>
        <v/>
      </c>
      <c r="Y21" s="21"/>
    </row>
    <row r="22" spans="1:25" ht="21" customHeight="1" x14ac:dyDescent="0.15">
      <c r="A22" s="319"/>
      <c r="B22" s="321"/>
      <c r="C22" s="322"/>
      <c r="D22" s="323"/>
      <c r="E22" s="324"/>
      <c r="F22" s="325"/>
      <c r="G22" s="326"/>
      <c r="H22" s="72"/>
      <c r="I22" s="327"/>
      <c r="J22" s="327"/>
      <c r="K22" s="73" t="str">
        <f t="shared" ref="K22:K30" si="3">IF(I22="","","～")</f>
        <v/>
      </c>
      <c r="L22" s="327"/>
      <c r="M22" s="327"/>
      <c r="N22" s="328"/>
      <c r="O22" s="329"/>
      <c r="P22" s="74" t="s">
        <v>69</v>
      </c>
      <c r="Q22" s="75"/>
      <c r="R22" s="76"/>
      <c r="S22" s="77"/>
      <c r="T22" s="78"/>
      <c r="U22" s="79" t="str">
        <f t="shared" si="1"/>
        <v/>
      </c>
      <c r="V22" s="86"/>
      <c r="W22" s="80"/>
      <c r="X22" s="81" t="str">
        <f t="shared" ref="X22:X29" si="4">IF(W22="","",IF(T23="",DATEDIF(T22,$F$25+1,"m"),DATEDIF(T22,T23,"m")))</f>
        <v/>
      </c>
      <c r="Y22" s="82"/>
    </row>
    <row r="23" spans="1:25" ht="21" customHeight="1" x14ac:dyDescent="0.15">
      <c r="A23" s="271"/>
      <c r="B23" s="283"/>
      <c r="C23" s="284"/>
      <c r="D23" s="285"/>
      <c r="E23" s="276"/>
      <c r="F23" s="278"/>
      <c r="G23" s="279"/>
      <c r="H23" s="9"/>
      <c r="I23" s="215"/>
      <c r="J23" s="216"/>
      <c r="K23" s="43" t="str">
        <f t="shared" si="3"/>
        <v/>
      </c>
      <c r="L23" s="195"/>
      <c r="M23" s="204"/>
      <c r="N23" s="222"/>
      <c r="O23" s="223"/>
      <c r="P23" s="30"/>
      <c r="Q23" s="39"/>
      <c r="R23" s="31"/>
      <c r="S23" s="32"/>
      <c r="T23" s="4"/>
      <c r="U23" s="48" t="str">
        <f t="shared" si="1"/>
        <v/>
      </c>
      <c r="V23" s="84"/>
      <c r="W23" s="59"/>
      <c r="X23" s="49" t="str">
        <f t="shared" si="4"/>
        <v/>
      </c>
      <c r="Y23" s="20"/>
    </row>
    <row r="24" spans="1:25" ht="21" customHeight="1" x14ac:dyDescent="0.15">
      <c r="A24" s="271"/>
      <c r="B24" s="283"/>
      <c r="C24" s="284"/>
      <c r="D24" s="285"/>
      <c r="E24" s="276"/>
      <c r="F24" s="278"/>
      <c r="G24" s="279"/>
      <c r="H24" s="9" t="s">
        <v>64</v>
      </c>
      <c r="I24" s="195"/>
      <c r="J24" s="195"/>
      <c r="K24" s="43" t="str">
        <f t="shared" si="3"/>
        <v/>
      </c>
      <c r="L24" s="195"/>
      <c r="M24" s="204"/>
      <c r="N24" s="205"/>
      <c r="O24" s="206"/>
      <c r="P24" s="3"/>
      <c r="Q24" s="40"/>
      <c r="R24" s="10"/>
      <c r="S24" s="11"/>
      <c r="T24" s="4"/>
      <c r="U24" s="48" t="str">
        <f t="shared" si="1"/>
        <v/>
      </c>
      <c r="V24" s="84"/>
      <c r="W24" s="59"/>
      <c r="X24" s="49" t="str">
        <f t="shared" si="4"/>
        <v/>
      </c>
      <c r="Y24" s="20"/>
    </row>
    <row r="25" spans="1:25" ht="21" customHeight="1" x14ac:dyDescent="0.15">
      <c r="A25" s="272"/>
      <c r="B25" s="283"/>
      <c r="C25" s="284"/>
      <c r="D25" s="285"/>
      <c r="E25" s="276"/>
      <c r="F25" s="286"/>
      <c r="G25" s="287"/>
      <c r="H25" s="9" t="s">
        <v>64</v>
      </c>
      <c r="I25" s="195"/>
      <c r="J25" s="195"/>
      <c r="K25" s="43" t="str">
        <f t="shared" si="3"/>
        <v/>
      </c>
      <c r="L25" s="195"/>
      <c r="M25" s="204"/>
      <c r="N25" s="205"/>
      <c r="O25" s="206"/>
      <c r="P25" s="3"/>
      <c r="Q25" s="40"/>
      <c r="R25" s="10"/>
      <c r="S25" s="11"/>
      <c r="T25" s="4"/>
      <c r="U25" s="48" t="str">
        <f t="shared" si="1"/>
        <v/>
      </c>
      <c r="V25" s="84"/>
      <c r="W25" s="59"/>
      <c r="X25" s="49" t="str">
        <f t="shared" si="4"/>
        <v/>
      </c>
      <c r="Y25" s="20"/>
    </row>
    <row r="26" spans="1:25" ht="21" customHeight="1" x14ac:dyDescent="0.15">
      <c r="A26" s="217" t="str">
        <f>IF(A22="","",VLOOKUP(A22,団体一覧等!$A$1:$C$48,3,FALSE))</f>
        <v/>
      </c>
      <c r="B26" s="290"/>
      <c r="C26" s="291"/>
      <c r="D26" s="292"/>
      <c r="E26" s="276"/>
      <c r="F26" s="278"/>
      <c r="G26" s="279"/>
      <c r="H26" s="9"/>
      <c r="I26" s="215"/>
      <c r="J26" s="216"/>
      <c r="K26" s="43" t="str">
        <f t="shared" si="3"/>
        <v/>
      </c>
      <c r="L26" s="195"/>
      <c r="M26" s="204"/>
      <c r="N26" s="222"/>
      <c r="O26" s="223"/>
      <c r="P26" s="3"/>
      <c r="Q26" s="40"/>
      <c r="R26" s="10"/>
      <c r="S26" s="11"/>
      <c r="T26" s="4"/>
      <c r="U26" s="48" t="str">
        <f t="shared" si="1"/>
        <v/>
      </c>
      <c r="V26" s="84"/>
      <c r="W26" s="59"/>
      <c r="X26" s="49" t="str">
        <f t="shared" si="4"/>
        <v/>
      </c>
      <c r="Y26" s="20"/>
    </row>
    <row r="27" spans="1:25" ht="21" customHeight="1" x14ac:dyDescent="0.15">
      <c r="A27" s="218"/>
      <c r="B27" s="293"/>
      <c r="C27" s="294"/>
      <c r="D27" s="295"/>
      <c r="E27" s="276"/>
      <c r="F27" s="288"/>
      <c r="G27" s="289"/>
      <c r="H27" s="9" t="s">
        <v>64</v>
      </c>
      <c r="I27" s="195"/>
      <c r="J27" s="195"/>
      <c r="K27" s="43" t="str">
        <f t="shared" si="3"/>
        <v/>
      </c>
      <c r="L27" s="195"/>
      <c r="M27" s="204"/>
      <c r="N27" s="205"/>
      <c r="O27" s="206"/>
      <c r="P27" s="3"/>
      <c r="Q27" s="40"/>
      <c r="R27" s="10"/>
      <c r="S27" s="11"/>
      <c r="T27" s="4"/>
      <c r="U27" s="48" t="str">
        <f t="shared" si="1"/>
        <v/>
      </c>
      <c r="V27" s="84"/>
      <c r="W27" s="59"/>
      <c r="X27" s="49" t="str">
        <f t="shared" si="4"/>
        <v/>
      </c>
      <c r="Y27" s="20"/>
    </row>
    <row r="28" spans="1:25" ht="21" customHeight="1" x14ac:dyDescent="0.15">
      <c r="A28" s="267"/>
      <c r="B28" s="229"/>
      <c r="C28" s="230"/>
      <c r="D28" s="55" t="s">
        <v>85</v>
      </c>
      <c r="E28" s="276"/>
      <c r="F28" s="231" t="str">
        <f>IF(A22="","",ROUNDDOWN((YEAR(F25)*12+MONTH(F25)-(YEAR(F22)*12+MONTH(F22))+1)/12,0)&amp;"年　"&amp;MOD((YEAR(F25)*12+MONTH(F25)-(YEAR(F22)*12+MONTH(F22))+1),12)&amp;"月　")</f>
        <v/>
      </c>
      <c r="G28" s="232"/>
      <c r="H28" s="9" t="s">
        <v>64</v>
      </c>
      <c r="I28" s="195"/>
      <c r="J28" s="195"/>
      <c r="K28" s="43" t="str">
        <f t="shared" si="3"/>
        <v/>
      </c>
      <c r="L28" s="195"/>
      <c r="M28" s="204"/>
      <c r="N28" s="205"/>
      <c r="O28" s="206"/>
      <c r="P28" s="3"/>
      <c r="Q28" s="41"/>
      <c r="R28" s="34"/>
      <c r="S28" s="35"/>
      <c r="T28" s="4"/>
      <c r="U28" s="48" t="str">
        <f t="shared" si="1"/>
        <v/>
      </c>
      <c r="V28" s="84"/>
      <c r="W28" s="59"/>
      <c r="X28" s="49" t="str">
        <f t="shared" si="4"/>
        <v/>
      </c>
      <c r="Y28" s="20"/>
    </row>
    <row r="29" spans="1:25" ht="21" customHeight="1" x14ac:dyDescent="0.15">
      <c r="A29" s="267"/>
      <c r="B29" s="269"/>
      <c r="C29" s="270"/>
      <c r="D29" s="56" t="s">
        <v>86</v>
      </c>
      <c r="E29" s="276"/>
      <c r="F29" s="233"/>
      <c r="G29" s="234"/>
      <c r="H29" s="29"/>
      <c r="I29" s="239"/>
      <c r="J29" s="240"/>
      <c r="K29" s="44" t="str">
        <f t="shared" si="3"/>
        <v/>
      </c>
      <c r="L29" s="195"/>
      <c r="M29" s="204"/>
      <c r="N29" s="241"/>
      <c r="O29" s="242"/>
      <c r="P29" s="243" t="s">
        <v>88</v>
      </c>
      <c r="Q29" s="244"/>
      <c r="R29" s="244"/>
      <c r="S29" s="36"/>
      <c r="T29" s="4"/>
      <c r="U29" s="48" t="str">
        <f t="shared" si="1"/>
        <v/>
      </c>
      <c r="V29" s="84"/>
      <c r="W29" s="59"/>
      <c r="X29" s="49" t="str">
        <f t="shared" si="4"/>
        <v/>
      </c>
      <c r="Y29" s="20"/>
    </row>
    <row r="30" spans="1:25" ht="21" customHeight="1" thickBot="1" x14ac:dyDescent="0.2">
      <c r="A30" s="267"/>
      <c r="B30" s="245" t="str">
        <f>IF(F25="","",DATEDIF(B27,F25+1,"y"))</f>
        <v/>
      </c>
      <c r="C30" s="246"/>
      <c r="D30" s="56" t="s">
        <v>116</v>
      </c>
      <c r="E30" s="277"/>
      <c r="F30" s="235"/>
      <c r="G30" s="236"/>
      <c r="H30" s="33" t="s">
        <v>64</v>
      </c>
      <c r="I30" s="247"/>
      <c r="J30" s="247"/>
      <c r="K30" s="45" t="str">
        <f t="shared" si="3"/>
        <v/>
      </c>
      <c r="L30" s="195"/>
      <c r="M30" s="204"/>
      <c r="N30" s="248"/>
      <c r="O30" s="249"/>
      <c r="P30" s="250" t="s">
        <v>89</v>
      </c>
      <c r="Q30" s="251"/>
      <c r="R30" s="251"/>
      <c r="S30" s="37"/>
      <c r="T30" s="4"/>
      <c r="U30" s="48" t="str">
        <f t="shared" si="1"/>
        <v/>
      </c>
      <c r="V30" s="84"/>
      <c r="W30" s="60"/>
      <c r="X30" s="63" t="str">
        <f>IF(W30="","",IF(T31="",DATEDIF(T30,$F$25+1,"m"),DATEDIF(T30,T31,"m")))</f>
        <v/>
      </c>
      <c r="Y30" s="21"/>
    </row>
    <row r="31" spans="1:25" ht="21" customHeight="1" thickBot="1" x14ac:dyDescent="0.2">
      <c r="A31" s="268"/>
      <c r="B31" s="262"/>
      <c r="C31" s="263"/>
      <c r="D31" s="264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6"/>
      <c r="P31" s="260" t="s">
        <v>90</v>
      </c>
      <c r="Q31" s="261"/>
      <c r="R31" s="261"/>
      <c r="S31" s="46" t="str">
        <f>IF(COUNT(S23:S28)=0,"",(INDEX(S23:S28,MATCH(MAX(S23:S28)+1,S23:S28,1)))+S29+S30)</f>
        <v/>
      </c>
      <c r="T31" s="64"/>
      <c r="U31" s="65" t="str">
        <f t="shared" si="1"/>
        <v/>
      </c>
      <c r="V31" s="87"/>
      <c r="W31" s="66"/>
      <c r="X31" s="67" t="str">
        <f>IF(W31="","",DATEDIF(T31,$F$25+1,"m"))</f>
        <v/>
      </c>
      <c r="Y31" s="22"/>
    </row>
    <row r="32" spans="1:25" ht="21" customHeight="1" x14ac:dyDescent="0.15">
      <c r="A32" s="271"/>
      <c r="B32" s="273"/>
      <c r="C32" s="274"/>
      <c r="D32" s="275"/>
      <c r="E32" s="276"/>
      <c r="F32" s="278"/>
      <c r="G32" s="279"/>
      <c r="H32" s="29"/>
      <c r="I32" s="280"/>
      <c r="J32" s="280"/>
      <c r="K32" s="69" t="str">
        <f t="shared" ref="K32:K40" si="5">IF(I32="","","～")</f>
        <v/>
      </c>
      <c r="L32" s="280"/>
      <c r="M32" s="280"/>
      <c r="N32" s="281"/>
      <c r="O32" s="282"/>
      <c r="P32" s="6" t="s">
        <v>69</v>
      </c>
      <c r="Q32" s="71"/>
      <c r="R32" s="7"/>
      <c r="S32" s="8"/>
      <c r="T32" s="4"/>
      <c r="U32" s="48" t="str">
        <f t="shared" si="1"/>
        <v/>
      </c>
      <c r="V32" s="84"/>
      <c r="W32" s="59"/>
      <c r="X32" s="61" t="str">
        <f>IF(W32="","",IF(T33="",DATEDIF(T32,$F$35+1,"m"),DATEDIF(T32,T33,"m")))</f>
        <v/>
      </c>
      <c r="Y32" s="20"/>
    </row>
    <row r="33" spans="1:25" ht="21" customHeight="1" x14ac:dyDescent="0.15">
      <c r="A33" s="271"/>
      <c r="B33" s="283"/>
      <c r="C33" s="284"/>
      <c r="D33" s="285"/>
      <c r="E33" s="276"/>
      <c r="F33" s="278"/>
      <c r="G33" s="279"/>
      <c r="H33" s="9"/>
      <c r="I33" s="215"/>
      <c r="J33" s="216"/>
      <c r="K33" s="43" t="str">
        <f t="shared" si="5"/>
        <v/>
      </c>
      <c r="L33" s="195"/>
      <c r="M33" s="204"/>
      <c r="N33" s="222"/>
      <c r="O33" s="223"/>
      <c r="P33" s="30"/>
      <c r="Q33" s="39"/>
      <c r="R33" s="31"/>
      <c r="S33" s="32"/>
      <c r="T33" s="4"/>
      <c r="U33" s="48" t="str">
        <f t="shared" si="1"/>
        <v/>
      </c>
      <c r="V33" s="84"/>
      <c r="W33" s="59"/>
      <c r="X33" s="49" t="str">
        <f>IF(W33="","",IF(T34="",DATEDIF(T33,$F$35+1,"m"),DATEDIF(T33,T34,"m")))</f>
        <v/>
      </c>
      <c r="Y33" s="20"/>
    </row>
    <row r="34" spans="1:25" ht="21" customHeight="1" x14ac:dyDescent="0.15">
      <c r="A34" s="271"/>
      <c r="B34" s="283"/>
      <c r="C34" s="284"/>
      <c r="D34" s="285"/>
      <c r="E34" s="276"/>
      <c r="F34" s="278"/>
      <c r="G34" s="279"/>
      <c r="H34" s="9" t="s">
        <v>64</v>
      </c>
      <c r="I34" s="195"/>
      <c r="J34" s="195"/>
      <c r="K34" s="43" t="str">
        <f t="shared" si="5"/>
        <v/>
      </c>
      <c r="L34" s="195"/>
      <c r="M34" s="204"/>
      <c r="N34" s="205"/>
      <c r="O34" s="206"/>
      <c r="P34" s="3"/>
      <c r="Q34" s="40"/>
      <c r="R34" s="10"/>
      <c r="S34" s="11"/>
      <c r="T34" s="4"/>
      <c r="U34" s="48" t="str">
        <f t="shared" si="1"/>
        <v/>
      </c>
      <c r="V34" s="84"/>
      <c r="W34" s="59"/>
      <c r="X34" s="49" t="str">
        <f t="shared" ref="X34:X40" si="6">IF(W34="","",IF(T35="",DATEDIF(T34,$F$35+1,"m"),DATEDIF(T34,T35,"m")))</f>
        <v/>
      </c>
      <c r="Y34" s="20"/>
    </row>
    <row r="35" spans="1:25" ht="21" customHeight="1" x14ac:dyDescent="0.15">
      <c r="A35" s="272"/>
      <c r="B35" s="283"/>
      <c r="C35" s="284"/>
      <c r="D35" s="285"/>
      <c r="E35" s="276"/>
      <c r="F35" s="286"/>
      <c r="G35" s="287"/>
      <c r="H35" s="9" t="s">
        <v>64</v>
      </c>
      <c r="I35" s="195"/>
      <c r="J35" s="195"/>
      <c r="K35" s="43" t="str">
        <f t="shared" si="5"/>
        <v/>
      </c>
      <c r="L35" s="195"/>
      <c r="M35" s="204"/>
      <c r="N35" s="205"/>
      <c r="O35" s="206"/>
      <c r="P35" s="3"/>
      <c r="Q35" s="40"/>
      <c r="R35" s="10"/>
      <c r="S35" s="11"/>
      <c r="T35" s="4"/>
      <c r="U35" s="48" t="str">
        <f t="shared" si="1"/>
        <v/>
      </c>
      <c r="V35" s="84"/>
      <c r="W35" s="59"/>
      <c r="X35" s="49" t="str">
        <f t="shared" si="6"/>
        <v/>
      </c>
      <c r="Y35" s="20"/>
    </row>
    <row r="36" spans="1:25" ht="21" customHeight="1" x14ac:dyDescent="0.15">
      <c r="A36" s="217" t="str">
        <f>IF(A32="","",VLOOKUP(A32,団体一覧等!$A$1:$C$48,3,FALSE))</f>
        <v/>
      </c>
      <c r="B36" s="290"/>
      <c r="C36" s="291"/>
      <c r="D36" s="292"/>
      <c r="E36" s="276"/>
      <c r="F36" s="278"/>
      <c r="G36" s="279"/>
      <c r="H36" s="9"/>
      <c r="I36" s="215"/>
      <c r="J36" s="216"/>
      <c r="K36" s="43" t="str">
        <f t="shared" si="5"/>
        <v/>
      </c>
      <c r="L36" s="195"/>
      <c r="M36" s="204"/>
      <c r="N36" s="222"/>
      <c r="O36" s="223"/>
      <c r="P36" s="3"/>
      <c r="Q36" s="40"/>
      <c r="R36" s="10"/>
      <c r="S36" s="11"/>
      <c r="T36" s="4"/>
      <c r="U36" s="48" t="str">
        <f t="shared" si="1"/>
        <v/>
      </c>
      <c r="V36" s="84"/>
      <c r="W36" s="59"/>
      <c r="X36" s="49" t="str">
        <f t="shared" si="6"/>
        <v/>
      </c>
      <c r="Y36" s="20"/>
    </row>
    <row r="37" spans="1:25" ht="21" customHeight="1" x14ac:dyDescent="0.15">
      <c r="A37" s="218"/>
      <c r="B37" s="293"/>
      <c r="C37" s="294"/>
      <c r="D37" s="295"/>
      <c r="E37" s="276"/>
      <c r="F37" s="288"/>
      <c r="G37" s="289"/>
      <c r="H37" s="9" t="s">
        <v>64</v>
      </c>
      <c r="I37" s="195"/>
      <c r="J37" s="195"/>
      <c r="K37" s="43" t="str">
        <f t="shared" si="5"/>
        <v/>
      </c>
      <c r="L37" s="195"/>
      <c r="M37" s="204"/>
      <c r="N37" s="205"/>
      <c r="O37" s="206"/>
      <c r="P37" s="3"/>
      <c r="Q37" s="40"/>
      <c r="R37" s="10"/>
      <c r="S37" s="11"/>
      <c r="T37" s="4"/>
      <c r="U37" s="48" t="str">
        <f t="shared" si="1"/>
        <v/>
      </c>
      <c r="V37" s="84"/>
      <c r="W37" s="59"/>
      <c r="X37" s="49" t="str">
        <f t="shared" si="6"/>
        <v/>
      </c>
      <c r="Y37" s="20"/>
    </row>
    <row r="38" spans="1:25" ht="21" customHeight="1" x14ac:dyDescent="0.15">
      <c r="A38" s="267"/>
      <c r="B38" s="229"/>
      <c r="C38" s="230"/>
      <c r="D38" s="55" t="s">
        <v>85</v>
      </c>
      <c r="E38" s="276"/>
      <c r="F38" s="231" t="str">
        <f>IF(A32="","",ROUNDDOWN((YEAR(F35)*12+MONTH(F35)-(YEAR(F32)*12+MONTH(F32))+1)/12,0)&amp;"年　"&amp;MOD((YEAR(F35)*12+MONTH(F35)-(YEAR(F32)*12+MONTH(F32))+1),12)&amp;"月　")</f>
        <v/>
      </c>
      <c r="G38" s="232"/>
      <c r="H38" s="9" t="s">
        <v>64</v>
      </c>
      <c r="I38" s="195"/>
      <c r="J38" s="195"/>
      <c r="K38" s="43" t="str">
        <f t="shared" si="5"/>
        <v/>
      </c>
      <c r="L38" s="195"/>
      <c r="M38" s="204"/>
      <c r="N38" s="205"/>
      <c r="O38" s="206"/>
      <c r="P38" s="3"/>
      <c r="Q38" s="41"/>
      <c r="R38" s="34"/>
      <c r="S38" s="35"/>
      <c r="T38" s="4"/>
      <c r="U38" s="48" t="str">
        <f t="shared" si="1"/>
        <v/>
      </c>
      <c r="V38" s="84"/>
      <c r="W38" s="59"/>
      <c r="X38" s="49" t="str">
        <f t="shared" si="6"/>
        <v/>
      </c>
      <c r="Y38" s="20"/>
    </row>
    <row r="39" spans="1:25" ht="21" customHeight="1" x14ac:dyDescent="0.15">
      <c r="A39" s="267"/>
      <c r="B39" s="269"/>
      <c r="C39" s="270"/>
      <c r="D39" s="56" t="s">
        <v>86</v>
      </c>
      <c r="E39" s="276"/>
      <c r="F39" s="233"/>
      <c r="G39" s="234"/>
      <c r="H39" s="29"/>
      <c r="I39" s="239"/>
      <c r="J39" s="240"/>
      <c r="K39" s="44" t="str">
        <f t="shared" si="5"/>
        <v/>
      </c>
      <c r="L39" s="195"/>
      <c r="M39" s="204"/>
      <c r="N39" s="241"/>
      <c r="O39" s="242"/>
      <c r="P39" s="243" t="s">
        <v>88</v>
      </c>
      <c r="Q39" s="244"/>
      <c r="R39" s="244"/>
      <c r="S39" s="36"/>
      <c r="T39" s="4"/>
      <c r="U39" s="48" t="str">
        <f t="shared" si="1"/>
        <v/>
      </c>
      <c r="V39" s="84"/>
      <c r="W39" s="59"/>
      <c r="X39" s="49" t="str">
        <f t="shared" si="6"/>
        <v/>
      </c>
      <c r="Y39" s="20"/>
    </row>
    <row r="40" spans="1:25" ht="21" customHeight="1" thickBot="1" x14ac:dyDescent="0.2">
      <c r="A40" s="267"/>
      <c r="B40" s="245" t="str">
        <f>IF(F35="","",DATEDIF(B37,F35+1,"y"))</f>
        <v/>
      </c>
      <c r="C40" s="246"/>
      <c r="D40" s="56" t="s">
        <v>116</v>
      </c>
      <c r="E40" s="277"/>
      <c r="F40" s="235"/>
      <c r="G40" s="236"/>
      <c r="H40" s="33" t="s">
        <v>64</v>
      </c>
      <c r="I40" s="247"/>
      <c r="J40" s="247"/>
      <c r="K40" s="45" t="str">
        <f t="shared" si="5"/>
        <v/>
      </c>
      <c r="L40" s="195"/>
      <c r="M40" s="204"/>
      <c r="N40" s="248"/>
      <c r="O40" s="249"/>
      <c r="P40" s="250" t="s">
        <v>89</v>
      </c>
      <c r="Q40" s="251"/>
      <c r="R40" s="251"/>
      <c r="S40" s="37"/>
      <c r="T40" s="4"/>
      <c r="U40" s="48" t="str">
        <f t="shared" si="1"/>
        <v/>
      </c>
      <c r="V40" s="84"/>
      <c r="W40" s="60"/>
      <c r="X40" s="61" t="str">
        <f t="shared" si="6"/>
        <v/>
      </c>
      <c r="Y40" s="21"/>
    </row>
    <row r="41" spans="1:25" ht="21" customHeight="1" thickBot="1" x14ac:dyDescent="0.2">
      <c r="A41" s="268"/>
      <c r="B41" s="262"/>
      <c r="C41" s="263"/>
      <c r="D41" s="264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6"/>
      <c r="P41" s="260" t="s">
        <v>90</v>
      </c>
      <c r="Q41" s="261"/>
      <c r="R41" s="261"/>
      <c r="S41" s="46" t="str">
        <f>IF(COUNT(S33:S38)=0,"",(INDEX(S33:S38,MATCH(MAX(S33:S38)+1,S33:S38,1)))+S39+S40)</f>
        <v/>
      </c>
      <c r="T41" s="64"/>
      <c r="U41" s="65" t="str">
        <f t="shared" si="1"/>
        <v/>
      </c>
      <c r="V41" s="87"/>
      <c r="W41" s="66"/>
      <c r="X41" s="67" t="str">
        <f>IF(W41="","",DATEDIF(T41,$F$35+1,"m"))</f>
        <v/>
      </c>
      <c r="Y41" s="22"/>
    </row>
    <row r="42" spans="1:25" ht="20.25" customHeight="1" thickBot="1" x14ac:dyDescent="0.2">
      <c r="M42" s="252" t="s">
        <v>57</v>
      </c>
      <c r="N42" s="252"/>
      <c r="O42" s="252"/>
      <c r="P42" s="253" t="str">
        <f>Sheet1!P42</f>
        <v/>
      </c>
      <c r="Q42" s="253"/>
      <c r="R42" s="253"/>
      <c r="S42" s="253"/>
      <c r="T42" s="15" t="s">
        <v>0</v>
      </c>
      <c r="U42" s="320" t="str">
        <f>IF(Sheet1!U42="","",Sheet1!U42)</f>
        <v/>
      </c>
      <c r="V42" s="320"/>
      <c r="W42" s="320"/>
      <c r="X42" s="320"/>
      <c r="Y42" s="320"/>
    </row>
  </sheetData>
  <mergeCells count="169">
    <mergeCell ref="P41:R41"/>
    <mergeCell ref="M42:O42"/>
    <mergeCell ref="P42:S42"/>
    <mergeCell ref="U42:Y42"/>
    <mergeCell ref="P39:R39"/>
    <mergeCell ref="B40:C40"/>
    <mergeCell ref="I40:J40"/>
    <mergeCell ref="L40:M40"/>
    <mergeCell ref="N40:O40"/>
    <mergeCell ref="P40:R40"/>
    <mergeCell ref="N34:O34"/>
    <mergeCell ref="F35:G37"/>
    <mergeCell ref="I35:J35"/>
    <mergeCell ref="L35:M35"/>
    <mergeCell ref="A38:A41"/>
    <mergeCell ref="B38:C38"/>
    <mergeCell ref="F38:G40"/>
    <mergeCell ref="I38:J38"/>
    <mergeCell ref="L38:M38"/>
    <mergeCell ref="N38:O38"/>
    <mergeCell ref="B39:C39"/>
    <mergeCell ref="I39:J39"/>
    <mergeCell ref="L39:M39"/>
    <mergeCell ref="N39:O39"/>
    <mergeCell ref="B41:C41"/>
    <mergeCell ref="D41:O41"/>
    <mergeCell ref="P31:R31"/>
    <mergeCell ref="A32:A35"/>
    <mergeCell ref="B32:D32"/>
    <mergeCell ref="E32:E40"/>
    <mergeCell ref="F32:G34"/>
    <mergeCell ref="I32:J32"/>
    <mergeCell ref="L32:M32"/>
    <mergeCell ref="N32:O32"/>
    <mergeCell ref="N35:O35"/>
    <mergeCell ref="A36:A37"/>
    <mergeCell ref="B36:D36"/>
    <mergeCell ref="I36:J36"/>
    <mergeCell ref="L36:M36"/>
    <mergeCell ref="N36:O36"/>
    <mergeCell ref="B37:D37"/>
    <mergeCell ref="I37:J37"/>
    <mergeCell ref="L37:M37"/>
    <mergeCell ref="N37:O37"/>
    <mergeCell ref="B33:D35"/>
    <mergeCell ref="I33:J33"/>
    <mergeCell ref="L33:M33"/>
    <mergeCell ref="N33:O33"/>
    <mergeCell ref="I34:J34"/>
    <mergeCell ref="L34:M34"/>
    <mergeCell ref="A28:A31"/>
    <mergeCell ref="B28:C28"/>
    <mergeCell ref="F28:G30"/>
    <mergeCell ref="I28:J28"/>
    <mergeCell ref="L28:M28"/>
    <mergeCell ref="N28:O28"/>
    <mergeCell ref="B29:C29"/>
    <mergeCell ref="I29:J29"/>
    <mergeCell ref="L29:M29"/>
    <mergeCell ref="N29:O29"/>
    <mergeCell ref="B31:C31"/>
    <mergeCell ref="D31:O31"/>
    <mergeCell ref="N23:O23"/>
    <mergeCell ref="I24:J24"/>
    <mergeCell ref="L24:M24"/>
    <mergeCell ref="N24:O24"/>
    <mergeCell ref="F25:G27"/>
    <mergeCell ref="I25:J25"/>
    <mergeCell ref="L25:M25"/>
    <mergeCell ref="P29:R29"/>
    <mergeCell ref="B30:C30"/>
    <mergeCell ref="I30:J30"/>
    <mergeCell ref="L30:M30"/>
    <mergeCell ref="N30:O30"/>
    <mergeCell ref="P30:R30"/>
    <mergeCell ref="B21:C21"/>
    <mergeCell ref="D21:O21"/>
    <mergeCell ref="P21:R21"/>
    <mergeCell ref="A22:A25"/>
    <mergeCell ref="B22:D22"/>
    <mergeCell ref="E22:E30"/>
    <mergeCell ref="F22:G24"/>
    <mergeCell ref="I22:J22"/>
    <mergeCell ref="L22:M22"/>
    <mergeCell ref="N22:O22"/>
    <mergeCell ref="A18:A21"/>
    <mergeCell ref="N25:O25"/>
    <mergeCell ref="A26:A27"/>
    <mergeCell ref="B26:D26"/>
    <mergeCell ref="I26:J26"/>
    <mergeCell ref="L26:M26"/>
    <mergeCell ref="N26:O26"/>
    <mergeCell ref="B27:D27"/>
    <mergeCell ref="I27:J27"/>
    <mergeCell ref="L27:M27"/>
    <mergeCell ref="N27:O27"/>
    <mergeCell ref="B23:D25"/>
    <mergeCell ref="I23:J23"/>
    <mergeCell ref="L23:M23"/>
    <mergeCell ref="N19:O19"/>
    <mergeCell ref="P19:R19"/>
    <mergeCell ref="B20:C20"/>
    <mergeCell ref="I20:J20"/>
    <mergeCell ref="L20:M20"/>
    <mergeCell ref="N20:O20"/>
    <mergeCell ref="P20:R20"/>
    <mergeCell ref="L17:M17"/>
    <mergeCell ref="N17:O17"/>
    <mergeCell ref="B18:C18"/>
    <mergeCell ref="F18:G20"/>
    <mergeCell ref="I18:J18"/>
    <mergeCell ref="L18:M18"/>
    <mergeCell ref="N18:O18"/>
    <mergeCell ref="B19:C19"/>
    <mergeCell ref="I19:J19"/>
    <mergeCell ref="N12:O12"/>
    <mergeCell ref="B13:D15"/>
    <mergeCell ref="I13:J13"/>
    <mergeCell ref="L13:M13"/>
    <mergeCell ref="N13:O13"/>
    <mergeCell ref="I14:J14"/>
    <mergeCell ref="L14:M14"/>
    <mergeCell ref="N14:O14"/>
    <mergeCell ref="F15:G17"/>
    <mergeCell ref="I15:J15"/>
    <mergeCell ref="L15:M15"/>
    <mergeCell ref="N15:O15"/>
    <mergeCell ref="B16:D16"/>
    <mergeCell ref="I16:J16"/>
    <mergeCell ref="L16:M16"/>
    <mergeCell ref="N16:O16"/>
    <mergeCell ref="B17:D17"/>
    <mergeCell ref="I17:J17"/>
    <mergeCell ref="A12:A15"/>
    <mergeCell ref="B12:D12"/>
    <mergeCell ref="E12:E20"/>
    <mergeCell ref="F12:G14"/>
    <mergeCell ref="I12:J12"/>
    <mergeCell ref="H8:H10"/>
    <mergeCell ref="I8:J10"/>
    <mergeCell ref="K8:K10"/>
    <mergeCell ref="L8:M10"/>
    <mergeCell ref="B9:D9"/>
    <mergeCell ref="L12:M12"/>
    <mergeCell ref="A16:A17"/>
    <mergeCell ref="L19:M19"/>
    <mergeCell ref="F5:G7"/>
    <mergeCell ref="A6:A7"/>
    <mergeCell ref="B6:D6"/>
    <mergeCell ref="B7:D7"/>
    <mergeCell ref="A8:A11"/>
    <mergeCell ref="B8:D8"/>
    <mergeCell ref="F8:G10"/>
    <mergeCell ref="A1:Y1"/>
    <mergeCell ref="A2:A5"/>
    <mergeCell ref="B2:D2"/>
    <mergeCell ref="E2:E10"/>
    <mergeCell ref="F2:G4"/>
    <mergeCell ref="H2:O7"/>
    <mergeCell ref="P2:S8"/>
    <mergeCell ref="T2:X10"/>
    <mergeCell ref="Y2:Y11"/>
    <mergeCell ref="B3:D5"/>
    <mergeCell ref="P9:S9"/>
    <mergeCell ref="B10:D10"/>
    <mergeCell ref="P10:S10"/>
    <mergeCell ref="B11:C11"/>
    <mergeCell ref="D11:E11"/>
    <mergeCell ref="N8:O10"/>
  </mergeCells>
  <phoneticPr fontId="2"/>
  <conditionalFormatting sqref="F12:G14">
    <cfRule type="expression" dxfId="42" priority="56">
      <formula>AND($F$12&lt;&gt;"",$F$12&lt;$B$17)</formula>
    </cfRule>
  </conditionalFormatting>
  <conditionalFormatting sqref="F15:G17">
    <cfRule type="expression" dxfId="41" priority="57">
      <formula>AND($F$15&lt;&gt;"",$F$15&lt;$F$12)</formula>
    </cfRule>
  </conditionalFormatting>
  <conditionalFormatting sqref="F22:G24">
    <cfRule type="expression" dxfId="40" priority="31">
      <formula>AND(F22&lt;&gt;"",F22&lt;B27)</formula>
    </cfRule>
  </conditionalFormatting>
  <conditionalFormatting sqref="F25:G27">
    <cfRule type="expression" dxfId="39" priority="32">
      <formula>AND(F25&lt;&gt;"",F25&lt;F22)</formula>
    </cfRule>
  </conditionalFormatting>
  <conditionalFormatting sqref="F32:G34">
    <cfRule type="expression" dxfId="38" priority="6">
      <formula>AND(F32&lt;&gt;"",F32&lt;B37)</formula>
    </cfRule>
  </conditionalFormatting>
  <conditionalFormatting sqref="F35:G37">
    <cfRule type="expression" dxfId="37" priority="7">
      <formula>AND(F35&lt;&gt;"",F35&lt;F32)</formula>
    </cfRule>
  </conditionalFormatting>
  <conditionalFormatting sqref="L12:M12">
    <cfRule type="expression" dxfId="36" priority="66">
      <formula>AND($L$12&lt;&gt;"",$L$12&lt;$I$12)</formula>
    </cfRule>
  </conditionalFormatting>
  <conditionalFormatting sqref="L13:M13">
    <cfRule type="expression" dxfId="35" priority="65">
      <formula>AND($L$13&lt;&gt;"",$L$13&lt;$I$13)</formula>
    </cfRule>
  </conditionalFormatting>
  <conditionalFormatting sqref="L14:M14">
    <cfRule type="expression" dxfId="34" priority="64">
      <formula>AND($L$14&lt;&gt;"",$L$14&lt;$I$14)</formula>
    </cfRule>
  </conditionalFormatting>
  <conditionalFormatting sqref="L15:M15">
    <cfRule type="expression" dxfId="33" priority="63">
      <formula>AND($L$15&lt;&gt;"",$L$15&lt;$I$15)</formula>
    </cfRule>
  </conditionalFormatting>
  <conditionalFormatting sqref="L16:M16">
    <cfRule type="expression" dxfId="32" priority="62">
      <formula>AND($L$16&lt;&gt;"",$L$16&lt;$I$16)</formula>
    </cfRule>
  </conditionalFormatting>
  <conditionalFormatting sqref="L17:M17">
    <cfRule type="expression" dxfId="31" priority="61">
      <formula>AND($L$17&lt;&gt;"",$L$17&lt;$I$17)</formula>
    </cfRule>
  </conditionalFormatting>
  <conditionalFormatting sqref="L18:M18">
    <cfRule type="expression" dxfId="30" priority="60">
      <formula>AND($L$18&lt;&gt;"",$L$18&lt;$I$18)</formula>
    </cfRule>
  </conditionalFormatting>
  <conditionalFormatting sqref="L19:M19">
    <cfRule type="expression" dxfId="29" priority="59">
      <formula>AND($L$19&lt;&gt;"",$L$19&lt;$I$19)</formula>
    </cfRule>
  </conditionalFormatting>
  <conditionalFormatting sqref="L20:M20">
    <cfRule type="expression" dxfId="28" priority="58">
      <formula>AND($L$20&lt;&gt;"",$L$20&lt;$I$20)</formula>
    </cfRule>
  </conditionalFormatting>
  <conditionalFormatting sqref="L22:M22">
    <cfRule type="expression" dxfId="27" priority="41">
      <formula>AND($L$12&lt;&gt;"",$L$12&lt;$I$12)</formula>
    </cfRule>
  </conditionalFormatting>
  <conditionalFormatting sqref="L23:M23">
    <cfRule type="expression" dxfId="26" priority="40">
      <formula>AND($L$13&lt;&gt;"",$L$13&lt;$I$13)</formula>
    </cfRule>
  </conditionalFormatting>
  <conditionalFormatting sqref="L24:M24">
    <cfRule type="expression" dxfId="25" priority="39">
      <formula>AND($L$14&lt;&gt;"",$L$14&lt;$I$14)</formula>
    </cfRule>
  </conditionalFormatting>
  <conditionalFormatting sqref="L25:M25">
    <cfRule type="expression" dxfId="24" priority="38">
      <formula>AND($L$15&lt;&gt;"",$L$15&lt;$I$15)</formula>
    </cfRule>
  </conditionalFormatting>
  <conditionalFormatting sqref="L26:M26">
    <cfRule type="expression" dxfId="23" priority="37">
      <formula>AND($L$16&lt;&gt;"",$L$16&lt;$I$16)</formula>
    </cfRule>
  </conditionalFormatting>
  <conditionalFormatting sqref="L27:M27">
    <cfRule type="expression" dxfId="22" priority="36">
      <formula>AND($L$17&lt;&gt;"",$L$17&lt;$I$17)</formula>
    </cfRule>
  </conditionalFormatting>
  <conditionalFormatting sqref="L28:M28">
    <cfRule type="expression" dxfId="21" priority="35">
      <formula>AND($L$18&lt;&gt;"",$L$18&lt;$I$18)</formula>
    </cfRule>
  </conditionalFormatting>
  <conditionalFormatting sqref="L29:M29">
    <cfRule type="expression" dxfId="20" priority="34">
      <formula>AND($L$19&lt;&gt;"",$L$19&lt;$I$19)</formula>
    </cfRule>
  </conditionalFormatting>
  <conditionalFormatting sqref="L30:M30">
    <cfRule type="expression" dxfId="19" priority="33">
      <formula>AND($L$20&lt;&gt;"",$L$20&lt;$I$20)</formula>
    </cfRule>
  </conditionalFormatting>
  <conditionalFormatting sqref="L32:M32">
    <cfRule type="expression" dxfId="18" priority="16">
      <formula>AND($L$12&lt;&gt;"",$L$12&lt;$I$12)</formula>
    </cfRule>
  </conditionalFormatting>
  <conditionalFormatting sqref="L33:M33">
    <cfRule type="expression" dxfId="17" priority="15">
      <formula>AND($L$13&lt;&gt;"",$L$13&lt;$I$13)</formula>
    </cfRule>
  </conditionalFormatting>
  <conditionalFormatting sqref="L34:M34">
    <cfRule type="expression" dxfId="16" priority="14">
      <formula>AND($L$14&lt;&gt;"",$L$14&lt;$I$14)</formula>
    </cfRule>
  </conditionalFormatting>
  <conditionalFormatting sqref="L35:M35">
    <cfRule type="expression" dxfId="15" priority="13">
      <formula>AND($L$15&lt;&gt;"",$L$15&lt;$I$15)</formula>
    </cfRule>
  </conditionalFormatting>
  <conditionalFormatting sqref="L36:M36">
    <cfRule type="expression" dxfId="14" priority="12">
      <formula>AND($L$16&lt;&gt;"",$L$16&lt;$I$16)</formula>
    </cfRule>
  </conditionalFormatting>
  <conditionalFormatting sqref="L37:M37">
    <cfRule type="expression" dxfId="13" priority="11">
      <formula>AND($L$17&lt;&gt;"",$L$17&lt;$I$17)</formula>
    </cfRule>
  </conditionalFormatting>
  <conditionalFormatting sqref="L38:M38">
    <cfRule type="expression" dxfId="12" priority="10">
      <formula>AND($L$18&lt;&gt;"",$L$18&lt;$I$18)</formula>
    </cfRule>
  </conditionalFormatting>
  <conditionalFormatting sqref="L39:M39">
    <cfRule type="expression" dxfId="11" priority="9">
      <formula>AND($L$19&lt;&gt;"",$L$19&lt;$I$19)</formula>
    </cfRule>
  </conditionalFormatting>
  <conditionalFormatting sqref="L40:M40">
    <cfRule type="expression" dxfId="10" priority="8">
      <formula>AND($L$20&lt;&gt;"",$L$20&lt;$I$20)</formula>
    </cfRule>
  </conditionalFormatting>
  <conditionalFormatting sqref="P14">
    <cfRule type="expression" dxfId="9" priority="75">
      <formula>AND($P$14&lt;&gt;"",$P$14&lt;$P$13)</formula>
    </cfRule>
  </conditionalFormatting>
  <conditionalFormatting sqref="P15">
    <cfRule type="expression" dxfId="8" priority="74">
      <formula>AND($P$15&lt;&gt;"",$P$15&lt;$P$14)</formula>
    </cfRule>
  </conditionalFormatting>
  <conditionalFormatting sqref="P16">
    <cfRule type="expression" dxfId="7" priority="73">
      <formula>AND($P$16&lt;&gt;"",$P$16&lt;$P$15)</formula>
    </cfRule>
  </conditionalFormatting>
  <conditionalFormatting sqref="P17">
    <cfRule type="expression" dxfId="6" priority="72">
      <formula>AND($P$17&lt;&gt;"",$P$17&lt;$P$16)</formula>
    </cfRule>
  </conditionalFormatting>
  <conditionalFormatting sqref="P18">
    <cfRule type="expression" dxfId="5" priority="71">
      <formula>AND($P$18&lt;&gt;"",$P$18&lt;$P$17)</formula>
    </cfRule>
  </conditionalFormatting>
  <conditionalFormatting sqref="P24:P28">
    <cfRule type="expression" dxfId="4" priority="46">
      <formula>AND(P24&lt;&gt;"",P24&lt;P23)</formula>
    </cfRule>
  </conditionalFormatting>
  <conditionalFormatting sqref="P34:P38">
    <cfRule type="expression" dxfId="3" priority="21">
      <formula>AND(P34&lt;&gt;"",P34&lt;P33)</formula>
    </cfRule>
  </conditionalFormatting>
  <conditionalFormatting sqref="T13:T21">
    <cfRule type="expression" dxfId="2" priority="51">
      <formula>AND(T13&lt;&gt;"",T13&lt;T12)</formula>
    </cfRule>
  </conditionalFormatting>
  <conditionalFormatting sqref="T23:T31">
    <cfRule type="expression" dxfId="1" priority="26">
      <formula>AND(T23&lt;&gt;"",T23&lt;T22)</formula>
    </cfRule>
  </conditionalFormatting>
  <conditionalFormatting sqref="T33:T41">
    <cfRule type="expression" dxfId="0" priority="1">
      <formula>AND(T33&lt;&gt;"",T33&lt;T32)</formula>
    </cfRule>
  </conditionalFormatting>
  <dataValidations count="26">
    <dataValidation type="list" allowBlank="1" showInputMessage="1" showErrorMessage="1" sqref="Y43" xr:uid="{D0221BE4-A8F9-45B0-98A8-32039C1434DE}">
      <formula1>"ok"</formula1>
    </dataValidation>
    <dataValidation type="list" imeMode="disabled" allowBlank="1" showInputMessage="1" showErrorMessage="1" errorTitle="エラー" error="リストから選択してください。" sqref="E12:E20 E22:E30 E32:E40" xr:uid="{409EC6A2-9798-442D-8D80-2654231EE3F4}">
      <formula1>"普通,勧奨,応募（年齢別構成適正化）,定年,　,※その他,任期終了,任期終了等（非常勤）,公務外死亡,公務外傷病,任期満了,整理,応募（組織の改廃等）,公務上死亡,公務上傷病,通勤傷病,事務都合"</formula1>
    </dataValidation>
    <dataValidation type="whole" imeMode="disabled" allowBlank="1" showInputMessage="1" showErrorMessage="1" error="地方公務員法の一部を改正する法律（令和3年法律第63号）の施行前（～令和5年3月31日）における定年年齢を入力してください。_x000a_" sqref="B19:C19 B29:C29 B39:C39" xr:uid="{595502DF-0F5A-47A5-8B35-EB943170A57A}">
      <formula1>60</formula1>
      <formula2>70</formula2>
    </dataValidation>
    <dataValidation type="whole" imeMode="disabled" allowBlank="1" showInputMessage="1" showErrorMessage="1" error="現在の定年年齢を入力してください。_x000a_【退職年月日が令和5年3月31日以前の場合は入力不要】" sqref="B18:C18 B28:C28 B38:C38" xr:uid="{9A7E581A-C9D6-42D6-85F6-2137E0A5B399}">
      <formula1>61</formula1>
      <formula2>70</formula2>
    </dataValidation>
    <dataValidation type="whole" imeMode="halfAlpha" allowBlank="1" showInputMessage="1" showErrorMessage="1" errorTitle="エラー" error="団体コードを入力してください。" prompt="共済組合と_x000a_同一の番号" sqref="A12:A15 A22:A25 A32:A35" xr:uid="{AA423360-C9EC-40AF-BC2B-790689C8E0FB}">
      <formula1>304</formula1>
      <formula2>533</formula2>
    </dataValidation>
    <dataValidation type="date" imeMode="halfAlpha" operator="greaterThan" allowBlank="1" showInputMessage="1" showErrorMessage="1" errorTitle="エラー" error="生年月日より新しい日付（yyyy/m/d）を入力してください。" prompt="西暦または和暦で入力してください。_x000a_例：1999/9/9_x000a_例：H11/11/11" sqref="F12:G14 F22:G24 F32:G34" xr:uid="{AD1EB0CE-5797-47CF-9DDB-0666AA1BA154}">
      <formula1>B17</formula1>
    </dataValidation>
    <dataValidation type="date" imeMode="halfAlpha" operator="greaterThanOrEqual" allowBlank="1" showInputMessage="1" showErrorMessage="1" errorTitle="エラー" error="上のセルより新しい日付（yyyy/m/d）を入力してください。" prompt="西暦または和暦で入力してください。_x000a_例：1999/9/9_x000a_例：H11/11/11" sqref="F15:G17 F25:G27 F35:G37" xr:uid="{33497D9A-BA29-4A2C-A7AC-C52A39AD0B9F}">
      <formula1>F12</formula1>
    </dataValidation>
    <dataValidation operator="greaterThanOrEqual" allowBlank="1" showInputMessage="1" showErrorMessage="1" sqref="N12:O20 N22:O30 N32:O40" xr:uid="{190BA864-973F-42AD-AD93-C8A588AD3C16}"/>
    <dataValidation type="date" imeMode="halfAlpha" operator="greaterThanOrEqual" allowBlank="1" showInputMessage="1" showErrorMessage="1" errorTitle="エラー" error="始期年月日より新しい日付（yyyy/m/d）を入力してください。" sqref="L12:M20 L22:M30 L32:M40" xr:uid="{95AF7769-A944-4CDD-A490-4E9D389499FF}">
      <formula1>I12</formula1>
    </dataValidation>
    <dataValidation type="date" operator="greaterThanOrEqual" allowBlank="1" showInputMessage="1" showErrorMessage="1" error="日付（yyyy/m/d）を入力してください。" sqref="I12:J20 I22:J30 I32:J40" xr:uid="{0BDC9184-F27E-4E28-A24C-36078BA36BAF}">
      <formula1>9223</formula1>
    </dataValidation>
    <dataValidation type="list" allowBlank="1" showInputMessage="1" showErrorMessage="1" errorTitle="エラー" error="リストから選択してください。" sqref="H12:H20 H22:H30 H32:H40" xr:uid="{480DB9B7-FC6B-4A1C-B1CF-36545FB9D58B}">
      <formula1>",　,休職,育休,休業,停職,前歴"</formula1>
    </dataValidation>
    <dataValidation type="whole" imeMode="halfAlpha" allowBlank="1" showInputMessage="1" showErrorMessage="1" error="職務の級を入力してください。" sqref="W12:W41" xr:uid="{2FE779C7-4059-4438-AA13-D5DE05A0F9B6}">
      <formula1>1</formula1>
      <formula2>9</formula2>
    </dataValidation>
    <dataValidation type="date" imeMode="halfAlpha" operator="greaterThanOrEqual" allowBlank="1" showInputMessage="1" showErrorMessage="1" errorTitle="エラー" error="日付（yyyy/m/d）を入力してください。" sqref="T12 T22 T32" xr:uid="{52158561-3723-4955-A9F1-08D86E40C5A2}">
      <formula1>9223</formula1>
    </dataValidation>
    <dataValidation type="whole" imeMode="halfAlpha" allowBlank="1" showInputMessage="1" showErrorMessage="1" sqref="S21 S31 S41" xr:uid="{B6020DC2-3277-44A1-84B0-FFC09F5323A4}">
      <formula1>100000</formula1>
      <formula2>999999</formula2>
    </dataValidation>
    <dataValidation type="whole" imeMode="halfAlpha" allowBlank="1" showInputMessage="1" showErrorMessage="1" error="金額を入力してください。" sqref="S19:S20 S29:S30 S39:S40" xr:uid="{296640FD-08DD-46DD-A604-68B80F8A1BF7}">
      <formula1>100</formula1>
      <formula2>99999</formula2>
    </dataValidation>
    <dataValidation type="whole" imeMode="halfAlpha" allowBlank="1" showInputMessage="1" showErrorMessage="1" error="給料月額を入力してください。" sqref="S12:S18 S22:S28 S32:S38" xr:uid="{85479CD0-3BF1-458F-8B19-7D9B5EA03CC7}">
      <formula1>100000</formula1>
      <formula2>999999</formula2>
    </dataValidation>
    <dataValidation type="whole" allowBlank="1" showInputMessage="1" showErrorMessage="1" error="給料表番号（2桁）を入力してください。" sqref="Q12:Q18 Q22:Q28 V12:V41 Q32:Q38" xr:uid="{38AA8094-DCFE-4B1A-82D2-156F70D96DD3}">
      <formula1>10</formula1>
      <formula2>99</formula2>
    </dataValidation>
    <dataValidation type="date" imeMode="halfAlpha" operator="greaterThanOrEqual" allowBlank="1" showInputMessage="1" showErrorMessage="1" errorTitle="エラー" error="上のセルより新しい日付（yyyy/m/d）を入力してください。" sqref="P14:P18 T13:T21 P24:P28 T23:T31 P34:P38 T33:T41" xr:uid="{FE2401BE-A715-4835-A8C5-81A75C22BB0E}">
      <formula1>P12</formula1>
    </dataValidation>
    <dataValidation type="date" imeMode="halfAlpha" operator="greaterThanOrEqual" allowBlank="1" showInputMessage="1" showErrorMessage="1" error="日付（yyyy/m/d）を入力してください。" sqref="P13 P23 P33" xr:uid="{5ED9567F-77E3-4D53-8D85-9F466C5F85A8}">
      <formula1>9223</formula1>
    </dataValidation>
    <dataValidation imeMode="halfAlpha" allowBlank="1" showInputMessage="1" showErrorMessage="1" errorTitle="エラー" error="団体コードが違います！" sqref="A16:A17 A26:A27 A36:A37" xr:uid="{EB9874C2-E9A6-4C26-BAF7-360671F7ED55}"/>
    <dataValidation imeMode="halfAlpha" allowBlank="1" showInputMessage="1" showErrorMessage="1" errorTitle="エラー" error="年月日が正しくありません。" prompt="西暦または和暦で入力してください。_x000a_例：1999/9/9_x000a_例：H11/11/11" sqref="B17:D17 D18:D20 B27:D27 D28:D30 B37:D37 D38:D40" xr:uid="{4E9BECB4-77B5-45E4-8EBA-2E649FF55116}"/>
    <dataValidation imeMode="disabled" allowBlank="1" showInputMessage="1" showErrorMessage="1" sqref="F18:G20 B20 F28:G30 B30 F38:G40 B40" xr:uid="{DA5782F6-8B3C-472C-B68D-DB0174D9AFDC}"/>
    <dataValidation type="textLength" imeMode="halfAlpha" operator="equal" allowBlank="1" showInputMessage="1" showErrorMessage="1" errorTitle="桁数エラー" error="７桁で入力してください。" prompt="ハイフンなしで入力" sqref="B21 B31 B41" xr:uid="{93B97E06-BA1A-4E58-AE16-F58BD18C202C}">
      <formula1>7</formula1>
    </dataValidation>
    <dataValidation type="whole" imeMode="halfAlpha" operator="greaterThan" allowBlank="1" showInputMessage="1" showErrorMessage="1" prompt="共済組合と_x000a_同一の番号" sqref="A18:A21 A28:A31 A38:A41" xr:uid="{8574FB21-89CD-4BFC-B3D9-CC7C3EA65493}">
      <formula1>0</formula1>
    </dataValidation>
    <dataValidation imeMode="hiragana" allowBlank="1" showInputMessage="1" showErrorMessage="1" sqref="B12 D21 B22 D31 B32 D41" xr:uid="{779BEC71-83BC-4642-92BA-71A17E34C065}"/>
    <dataValidation imeMode="halfAlpha" allowBlank="1" showInputMessage="1" showErrorMessage="1" sqref="P12 R12:R18 P19:Q21 R22:R28 P22 P29:Q31 P39:Q41 R32:R38 P32" xr:uid="{82D9B741-532D-40F7-8E7D-A70526EA69F6}"/>
  </dataValidations>
  <printOptions verticalCentered="1"/>
  <pageMargins left="0.19685039370078741" right="0" top="0.19685039370078741" bottom="0" header="0" footer="0"/>
  <pageSetup paperSize="9" scale="80" orientation="landscape" r:id="rId1"/>
  <headerFooter alignWithMargins="0"/>
  <ignoredErrors>
    <ignoredError sqref="U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C48"/>
  <sheetViews>
    <sheetView topLeftCell="A24" workbookViewId="0"/>
  </sheetViews>
  <sheetFormatPr defaultRowHeight="13.5" x14ac:dyDescent="0.15"/>
  <cols>
    <col min="1" max="1" width="4.5" bestFit="1" customWidth="1"/>
    <col min="2" max="2" width="33.875" bestFit="1" customWidth="1"/>
    <col min="3" max="3" width="10.875" bestFit="1" customWidth="1"/>
  </cols>
  <sheetData>
    <row r="1" spans="1:3" x14ac:dyDescent="0.15">
      <c r="A1">
        <v>304</v>
      </c>
      <c r="B1" s="2" t="s">
        <v>47</v>
      </c>
      <c r="C1" t="s">
        <v>92</v>
      </c>
    </row>
    <row r="2" spans="1:3" x14ac:dyDescent="0.15">
      <c r="A2">
        <v>305</v>
      </c>
      <c r="B2" s="2" t="s">
        <v>48</v>
      </c>
      <c r="C2" t="s">
        <v>93</v>
      </c>
    </row>
    <row r="3" spans="1:3" x14ac:dyDescent="0.15">
      <c r="A3">
        <v>311</v>
      </c>
      <c r="B3" s="2" t="s">
        <v>49</v>
      </c>
      <c r="C3" t="s">
        <v>49</v>
      </c>
    </row>
    <row r="4" spans="1:3" ht="13.5" customHeight="1" x14ac:dyDescent="0.15">
      <c r="A4">
        <v>401</v>
      </c>
      <c r="B4" s="2" t="s">
        <v>50</v>
      </c>
      <c r="C4" t="s">
        <v>127</v>
      </c>
    </row>
    <row r="5" spans="1:3" x14ac:dyDescent="0.15">
      <c r="A5">
        <v>402</v>
      </c>
      <c r="B5" s="2" t="s">
        <v>51</v>
      </c>
      <c r="C5" t="s">
        <v>126</v>
      </c>
    </row>
    <row r="6" spans="1:3" x14ac:dyDescent="0.15">
      <c r="A6">
        <v>404</v>
      </c>
      <c r="B6" s="1" t="s">
        <v>6</v>
      </c>
      <c r="C6" t="s">
        <v>125</v>
      </c>
    </row>
    <row r="7" spans="1:3" x14ac:dyDescent="0.15">
      <c r="A7">
        <v>405</v>
      </c>
      <c r="B7" s="1" t="s">
        <v>7</v>
      </c>
      <c r="C7" t="s">
        <v>124</v>
      </c>
    </row>
    <row r="8" spans="1:3" x14ac:dyDescent="0.15">
      <c r="A8">
        <v>407</v>
      </c>
      <c r="B8" s="1" t="s">
        <v>40</v>
      </c>
      <c r="C8" t="s">
        <v>40</v>
      </c>
    </row>
    <row r="9" spans="1:3" x14ac:dyDescent="0.15">
      <c r="A9">
        <v>408</v>
      </c>
      <c r="B9" s="1" t="s">
        <v>8</v>
      </c>
      <c r="C9" t="s">
        <v>123</v>
      </c>
    </row>
    <row r="10" spans="1:3" x14ac:dyDescent="0.15">
      <c r="A10">
        <v>409</v>
      </c>
      <c r="B10" s="1" t="s">
        <v>9</v>
      </c>
      <c r="C10" t="s">
        <v>9</v>
      </c>
    </row>
    <row r="11" spans="1:3" x14ac:dyDescent="0.15">
      <c r="A11">
        <v>410</v>
      </c>
      <c r="B11" s="1" t="s">
        <v>10</v>
      </c>
      <c r="C11" t="s">
        <v>10</v>
      </c>
    </row>
    <row r="12" spans="1:3" ht="13.5" customHeight="1" x14ac:dyDescent="0.15">
      <c r="A12">
        <v>411</v>
      </c>
      <c r="B12" s="1" t="s">
        <v>11</v>
      </c>
      <c r="C12" t="s">
        <v>11</v>
      </c>
    </row>
    <row r="13" spans="1:3" x14ac:dyDescent="0.15">
      <c r="A13">
        <v>412</v>
      </c>
      <c r="B13" s="1" t="s">
        <v>12</v>
      </c>
      <c r="C13" t="s">
        <v>12</v>
      </c>
    </row>
    <row r="14" spans="1:3" x14ac:dyDescent="0.15">
      <c r="A14">
        <v>413</v>
      </c>
      <c r="B14" s="1" t="s">
        <v>13</v>
      </c>
      <c r="C14" t="s">
        <v>13</v>
      </c>
    </row>
    <row r="15" spans="1:3" x14ac:dyDescent="0.15">
      <c r="A15">
        <v>414</v>
      </c>
      <c r="B15" s="1" t="s">
        <v>14</v>
      </c>
      <c r="C15" t="s">
        <v>14</v>
      </c>
    </row>
    <row r="16" spans="1:3" x14ac:dyDescent="0.15">
      <c r="A16">
        <v>415</v>
      </c>
      <c r="B16" s="1" t="s">
        <v>15</v>
      </c>
      <c r="C16" t="s">
        <v>15</v>
      </c>
    </row>
    <row r="17" spans="1:3" x14ac:dyDescent="0.15">
      <c r="A17">
        <v>417</v>
      </c>
      <c r="B17" s="1" t="s">
        <v>16</v>
      </c>
      <c r="C17" t="s">
        <v>16</v>
      </c>
    </row>
    <row r="18" spans="1:3" x14ac:dyDescent="0.15">
      <c r="A18">
        <v>418</v>
      </c>
      <c r="B18" s="1" t="s">
        <v>17</v>
      </c>
      <c r="C18" t="s">
        <v>17</v>
      </c>
    </row>
    <row r="19" spans="1:3" x14ac:dyDescent="0.15">
      <c r="A19">
        <v>419</v>
      </c>
      <c r="B19" s="1" t="s">
        <v>18</v>
      </c>
      <c r="C19" t="s">
        <v>18</v>
      </c>
    </row>
    <row r="20" spans="1:3" x14ac:dyDescent="0.15">
      <c r="A20">
        <v>420</v>
      </c>
      <c r="B20" s="1" t="s">
        <v>19</v>
      </c>
      <c r="C20" t="s">
        <v>19</v>
      </c>
    </row>
    <row r="21" spans="1:3" x14ac:dyDescent="0.15">
      <c r="A21">
        <v>421</v>
      </c>
      <c r="B21" s="1" t="s">
        <v>41</v>
      </c>
      <c r="C21" t="s">
        <v>41</v>
      </c>
    </row>
    <row r="22" spans="1:3" x14ac:dyDescent="0.15">
      <c r="A22">
        <v>422</v>
      </c>
      <c r="B22" s="1" t="s">
        <v>20</v>
      </c>
      <c r="C22" t="s">
        <v>20</v>
      </c>
    </row>
    <row r="23" spans="1:3" x14ac:dyDescent="0.15">
      <c r="A23">
        <v>423</v>
      </c>
      <c r="B23" s="1" t="s">
        <v>21</v>
      </c>
      <c r="C23" t="s">
        <v>21</v>
      </c>
    </row>
    <row r="24" spans="1:3" x14ac:dyDescent="0.15">
      <c r="A24">
        <v>424</v>
      </c>
      <c r="B24" s="1" t="s">
        <v>22</v>
      </c>
      <c r="C24" t="s">
        <v>22</v>
      </c>
    </row>
    <row r="25" spans="1:3" x14ac:dyDescent="0.15">
      <c r="A25">
        <v>425</v>
      </c>
      <c r="B25" s="1" t="s">
        <v>23</v>
      </c>
      <c r="C25" t="s">
        <v>23</v>
      </c>
    </row>
    <row r="26" spans="1:3" x14ac:dyDescent="0.15">
      <c r="A26">
        <v>426</v>
      </c>
      <c r="B26" s="1" t="s">
        <v>24</v>
      </c>
      <c r="C26" t="s">
        <v>24</v>
      </c>
    </row>
    <row r="27" spans="1:3" x14ac:dyDescent="0.15">
      <c r="A27">
        <v>501</v>
      </c>
      <c r="B27" t="s">
        <v>42</v>
      </c>
      <c r="C27" t="s">
        <v>95</v>
      </c>
    </row>
    <row r="28" spans="1:3" x14ac:dyDescent="0.15">
      <c r="A28">
        <v>507</v>
      </c>
      <c r="B28" t="s">
        <v>25</v>
      </c>
      <c r="C28" t="s">
        <v>96</v>
      </c>
    </row>
    <row r="29" spans="1:3" x14ac:dyDescent="0.15">
      <c r="A29">
        <v>508</v>
      </c>
      <c r="B29" t="s">
        <v>26</v>
      </c>
      <c r="C29" t="s">
        <v>97</v>
      </c>
    </row>
    <row r="30" spans="1:3" x14ac:dyDescent="0.15">
      <c r="A30">
        <v>509</v>
      </c>
      <c r="B30" t="s">
        <v>27</v>
      </c>
      <c r="C30" t="s">
        <v>98</v>
      </c>
    </row>
    <row r="31" spans="1:3" x14ac:dyDescent="0.15">
      <c r="A31">
        <v>510</v>
      </c>
      <c r="B31" t="s">
        <v>28</v>
      </c>
      <c r="C31" t="s">
        <v>99</v>
      </c>
    </row>
    <row r="32" spans="1:3" x14ac:dyDescent="0.15">
      <c r="A32">
        <v>512</v>
      </c>
      <c r="B32" t="s">
        <v>29</v>
      </c>
      <c r="C32" t="s">
        <v>100</v>
      </c>
    </row>
    <row r="33" spans="1:3" x14ac:dyDescent="0.15">
      <c r="A33">
        <v>516</v>
      </c>
      <c r="B33" t="s">
        <v>30</v>
      </c>
      <c r="C33" t="s">
        <v>101</v>
      </c>
    </row>
    <row r="34" spans="1:3" x14ac:dyDescent="0.15">
      <c r="A34">
        <v>517</v>
      </c>
      <c r="B34" t="s">
        <v>31</v>
      </c>
      <c r="C34" t="s">
        <v>102</v>
      </c>
    </row>
    <row r="35" spans="1:3" x14ac:dyDescent="0.15">
      <c r="A35">
        <v>518</v>
      </c>
      <c r="B35" t="s">
        <v>32</v>
      </c>
      <c r="C35" t="s">
        <v>103</v>
      </c>
    </row>
    <row r="36" spans="1:3" x14ac:dyDescent="0.15">
      <c r="A36">
        <v>519</v>
      </c>
      <c r="B36" t="s">
        <v>33</v>
      </c>
      <c r="C36" t="s">
        <v>104</v>
      </c>
    </row>
    <row r="37" spans="1:3" x14ac:dyDescent="0.15">
      <c r="A37">
        <v>520</v>
      </c>
      <c r="B37" t="s">
        <v>34</v>
      </c>
      <c r="C37" t="s">
        <v>105</v>
      </c>
    </row>
    <row r="38" spans="1:3" x14ac:dyDescent="0.15">
      <c r="A38">
        <v>521</v>
      </c>
      <c r="B38" t="s">
        <v>35</v>
      </c>
      <c r="C38" t="s">
        <v>106</v>
      </c>
    </row>
    <row r="39" spans="1:3" x14ac:dyDescent="0.15">
      <c r="A39">
        <v>522</v>
      </c>
      <c r="B39" t="s">
        <v>36</v>
      </c>
      <c r="C39" t="s">
        <v>107</v>
      </c>
    </row>
    <row r="40" spans="1:3" x14ac:dyDescent="0.15">
      <c r="A40">
        <v>523</v>
      </c>
      <c r="B40" t="s">
        <v>43</v>
      </c>
      <c r="C40" t="s">
        <v>108</v>
      </c>
    </row>
    <row r="41" spans="1:3" x14ac:dyDescent="0.15">
      <c r="A41">
        <v>524</v>
      </c>
      <c r="B41" t="s">
        <v>37</v>
      </c>
      <c r="C41" t="s">
        <v>109</v>
      </c>
    </row>
    <row r="42" spans="1:3" x14ac:dyDescent="0.15">
      <c r="A42">
        <v>525</v>
      </c>
      <c r="B42" t="s">
        <v>38</v>
      </c>
      <c r="C42" t="s">
        <v>110</v>
      </c>
    </row>
    <row r="43" spans="1:3" x14ac:dyDescent="0.15">
      <c r="A43">
        <v>526</v>
      </c>
      <c r="B43" t="s">
        <v>39</v>
      </c>
      <c r="C43" t="s">
        <v>111</v>
      </c>
    </row>
    <row r="44" spans="1:3" x14ac:dyDescent="0.15">
      <c r="A44">
        <v>530</v>
      </c>
      <c r="B44" t="s">
        <v>44</v>
      </c>
      <c r="C44" t="s">
        <v>115</v>
      </c>
    </row>
    <row r="45" spans="1:3" x14ac:dyDescent="0.15">
      <c r="A45">
        <v>531</v>
      </c>
      <c r="B45" t="s">
        <v>45</v>
      </c>
      <c r="C45" t="s">
        <v>112</v>
      </c>
    </row>
    <row r="46" spans="1:3" x14ac:dyDescent="0.15">
      <c r="A46">
        <v>532</v>
      </c>
      <c r="B46" t="s">
        <v>46</v>
      </c>
      <c r="C46" t="s">
        <v>113</v>
      </c>
    </row>
    <row r="47" spans="1:3" x14ac:dyDescent="0.15">
      <c r="A47">
        <v>533</v>
      </c>
      <c r="B47" t="s">
        <v>122</v>
      </c>
      <c r="C47" t="s">
        <v>114</v>
      </c>
    </row>
    <row r="48" spans="1:3" x14ac:dyDescent="0.15">
      <c r="A48">
        <v>999</v>
      </c>
      <c r="C48" t="s">
        <v>94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記載例</vt:lpstr>
      <vt:lpstr>Sheet1</vt:lpstr>
      <vt:lpstr>Sheet2</vt:lpstr>
      <vt:lpstr>Sheet3</vt:lpstr>
      <vt:lpstr>団体一覧等</vt:lpstr>
      <vt:lpstr>Sheet1!Print_Area</vt:lpstr>
      <vt:lpstr>Sheet2!Print_Area</vt:lpstr>
      <vt:lpstr>Sheet3!Print_Area</vt:lpstr>
      <vt:lpstr>記載例!Print_Area</vt:lpstr>
      <vt:lpstr>Sheet1!Print_Titles</vt:lpstr>
      <vt:lpstr>Sheet2!Print_Titles</vt:lpstr>
      <vt:lpstr>Sheet3!Print_Titles</vt:lpstr>
      <vt:lpstr>記載例!Print_Titles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kawano</dc:creator>
  <cp:lastModifiedBy>SAKATA</cp:lastModifiedBy>
  <cp:lastPrinted>2024-01-26T00:56:25Z</cp:lastPrinted>
  <dcterms:created xsi:type="dcterms:W3CDTF">1999-10-08T00:50:33Z</dcterms:created>
  <dcterms:modified xsi:type="dcterms:W3CDTF">2024-01-31T06:26:14Z</dcterms:modified>
</cp:coreProperties>
</file>