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\\office-pc\main\総・退職手当支給\総・退職手当支給\退手負担金\給与改定\増額改定\040401\"/>
    </mc:Choice>
  </mc:AlternateContent>
  <xr:revisionPtr revIDLastSave="0" documentId="13_ncr:1_{69410E92-F104-4E9C-BAE6-3AB670AFC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負担金仕訳書（改定用１０月分）" sheetId="2" r:id="rId1"/>
    <sheet name="給料額報告書（改定用１０月分）" sheetId="4" r:id="rId2"/>
    <sheet name="【記載例】負担金仕訳書（改定用１０月分）" sheetId="1" r:id="rId3"/>
    <sheet name="【記載例】給料額報告書（改定用１０月分）" sheetId="3" r:id="rId4"/>
  </sheets>
  <definedNames>
    <definedName name="_xlnm.Print_Area" localSheetId="2">'【記載例】負担金仕訳書（改定用１０月分）'!$A$1:$K$36</definedName>
    <definedName name="_xlnm.Print_Area" localSheetId="0">'負担金仕訳書（改定用１０月分）'!$A$1:$K$36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F28" i="2"/>
  <c r="F18" i="2" l="1"/>
  <c r="D18" i="2"/>
  <c r="F18" i="1"/>
  <c r="D18" i="1"/>
  <c r="B26" i="3" l="1"/>
  <c r="F26" i="1"/>
  <c r="F27" i="1"/>
  <c r="I24" i="1"/>
  <c r="F26" i="2"/>
  <c r="F27" i="2"/>
  <c r="I24" i="2"/>
  <c r="L14" i="2" l="1"/>
  <c r="L26" i="3" l="1"/>
  <c r="L28" i="3" s="1"/>
  <c r="H26" i="3"/>
  <c r="H28" i="3" s="1"/>
  <c r="B28" i="3"/>
  <c r="N27" i="3"/>
  <c r="F25" i="1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L26" i="4"/>
  <c r="L28" i="4" s="1"/>
  <c r="H26" i="4"/>
  <c r="H28" i="4" s="1"/>
  <c r="B26" i="4"/>
  <c r="B28" i="4" s="1"/>
  <c r="N27" i="4"/>
  <c r="N6" i="4"/>
  <c r="F25" i="2"/>
  <c r="F30" i="2"/>
  <c r="L21" i="2"/>
  <c r="L24" i="2"/>
  <c r="N26" i="4" l="1"/>
  <c r="N28" i="4"/>
  <c r="D29" i="1"/>
  <c r="I28" i="1"/>
  <c r="F29" i="2"/>
  <c r="I30" i="2" s="1"/>
  <c r="I28" i="2"/>
  <c r="D30" i="1"/>
  <c r="N26" i="3"/>
  <c r="N28" i="3"/>
  <c r="I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群馬県市町村総合事務組合</author>
  </authors>
  <commentList>
    <comment ref="M5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1/1/1と入力してください。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5" authorId="0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就職、退職、異動等を記入してください。</t>
        </r>
      </text>
    </comment>
  </commentList>
</comments>
</file>

<file path=xl/sharedStrings.xml><?xml version="1.0" encoding="utf-8"?>
<sst xmlns="http://schemas.openxmlformats.org/spreadsheetml/2006/main" count="156" uniqueCount="66">
  <si>
    <t>　群馬県市町村総合事務組合管理者　様</t>
    <rPh sb="1" eb="4">
      <t>グンマケン</t>
    </rPh>
    <rPh sb="4" eb="7">
      <t>シチョウソン</t>
    </rPh>
    <rPh sb="7" eb="9">
      <t>ソウゴウ</t>
    </rPh>
    <rPh sb="9" eb="11">
      <t>ジム</t>
    </rPh>
    <rPh sb="11" eb="13">
      <t>クミアイ</t>
    </rPh>
    <rPh sb="13" eb="16">
      <t>カンリシャ</t>
    </rPh>
    <rPh sb="17" eb="18">
      <t>サマ</t>
    </rPh>
    <phoneticPr fontId="2"/>
  </si>
  <si>
    <t>長</t>
    <rPh sb="0" eb="1">
      <t>チョウ</t>
    </rPh>
    <phoneticPr fontId="2"/>
  </si>
  <si>
    <t>印</t>
    <rPh sb="0" eb="1">
      <t>イン</t>
    </rPh>
    <phoneticPr fontId="2"/>
  </si>
  <si>
    <t>団体コード</t>
    <rPh sb="0" eb="2">
      <t>ダンタイ</t>
    </rPh>
    <phoneticPr fontId="2"/>
  </si>
  <si>
    <t>区分</t>
    <rPh sb="0" eb="2">
      <t>クブン</t>
    </rPh>
    <phoneticPr fontId="2"/>
  </si>
  <si>
    <t>職　員　数</t>
    <rPh sb="0" eb="5">
      <t>ショクインスウ</t>
    </rPh>
    <phoneticPr fontId="2"/>
  </si>
  <si>
    <t>給料総額</t>
    <rPh sb="0" eb="2">
      <t>キュウリョウ</t>
    </rPh>
    <rPh sb="2" eb="4">
      <t>ソウガク</t>
    </rPh>
    <phoneticPr fontId="2"/>
  </si>
  <si>
    <t>摘　　　要</t>
    <rPh sb="0" eb="5">
      <t>テキヨウ</t>
    </rPh>
    <phoneticPr fontId="2"/>
  </si>
  <si>
    <t>人</t>
    <rPh sb="0" eb="1">
      <t>ニン</t>
    </rPh>
    <phoneticPr fontId="2"/>
  </si>
  <si>
    <t>円</t>
    <rPh sb="0" eb="1">
      <t>エン</t>
    </rPh>
    <phoneticPr fontId="2"/>
  </si>
  <si>
    <t>群馬県市町村総合事務組合管理者　様</t>
    <rPh sb="0" eb="3">
      <t>グンマケン</t>
    </rPh>
    <rPh sb="3" eb="6">
      <t>シチョウソン</t>
    </rPh>
    <rPh sb="6" eb="8">
      <t>ソウゴウ</t>
    </rPh>
    <rPh sb="8" eb="10">
      <t>ジム</t>
    </rPh>
    <rPh sb="10" eb="12">
      <t>クミアイ</t>
    </rPh>
    <rPh sb="12" eb="15">
      <t>カンリシャ</t>
    </rPh>
    <rPh sb="16" eb="17">
      <t>サマ</t>
    </rPh>
    <phoneticPr fontId="2"/>
  </si>
  <si>
    <t>団体コード</t>
    <phoneticPr fontId="2"/>
  </si>
  <si>
    <t>昇給月</t>
    <rPh sb="0" eb="2">
      <t>ショウキュウ</t>
    </rPh>
    <rPh sb="2" eb="3">
      <t>ツキ</t>
    </rPh>
    <phoneticPr fontId="2"/>
  </si>
  <si>
    <t>異　動　事　項</t>
    <rPh sb="0" eb="1">
      <t>イ</t>
    </rPh>
    <rPh sb="2" eb="3">
      <t>ドウ</t>
    </rPh>
    <rPh sb="4" eb="5">
      <t>コト</t>
    </rPh>
    <rPh sb="6" eb="7">
      <t>コウ</t>
    </rPh>
    <phoneticPr fontId="2"/>
  </si>
  <si>
    <t>備　考</t>
    <rPh sb="0" eb="1">
      <t>ビ</t>
    </rPh>
    <rPh sb="2" eb="3">
      <t>コウ</t>
    </rPh>
    <phoneticPr fontId="2"/>
  </si>
  <si>
    <t>職員番号</t>
    <rPh sb="0" eb="2">
      <t>ショクイン</t>
    </rPh>
    <rPh sb="2" eb="4">
      <t>バンゴウ</t>
    </rPh>
    <phoneticPr fontId="2"/>
  </si>
  <si>
    <t>氏　　　　名</t>
    <rPh sb="0" eb="1">
      <t>シ</t>
    </rPh>
    <rPh sb="5" eb="6">
      <t>メイ</t>
    </rPh>
    <phoneticPr fontId="2"/>
  </si>
  <si>
    <t>年月日</t>
    <rPh sb="0" eb="1">
      <t>ネン</t>
    </rPh>
    <rPh sb="1" eb="2">
      <t>ツキ</t>
    </rPh>
    <rPh sb="2" eb="3">
      <t>ニチ</t>
    </rPh>
    <phoneticPr fontId="2"/>
  </si>
  <si>
    <t>差額（円）</t>
    <rPh sb="0" eb="1">
      <t>サ</t>
    </rPh>
    <rPh sb="1" eb="2">
      <t>ガク</t>
    </rPh>
    <rPh sb="3" eb="4">
      <t>エン</t>
    </rPh>
    <phoneticPr fontId="2"/>
  </si>
  <si>
    <t>事　由</t>
    <rPh sb="0" eb="1">
      <t>コト</t>
    </rPh>
    <rPh sb="2" eb="3">
      <t>ヨシ</t>
    </rPh>
    <phoneticPr fontId="2"/>
  </si>
  <si>
    <t>上記異動者の計</t>
    <rPh sb="0" eb="2">
      <t>ジョウキ</t>
    </rPh>
    <rPh sb="2" eb="4">
      <t>イドウ</t>
    </rPh>
    <rPh sb="4" eb="5">
      <t>モノ</t>
    </rPh>
    <rPh sb="6" eb="7">
      <t>ケイ</t>
    </rPh>
    <phoneticPr fontId="2"/>
  </si>
  <si>
    <r>
      <t>○　○　町　</t>
    </r>
    <r>
      <rPr>
        <sz val="11"/>
        <color indexed="12"/>
        <rFont val="ＭＳ 明朝"/>
        <family val="1"/>
        <charset val="128"/>
      </rPr>
      <t>長（管理者）　　</t>
    </r>
    <r>
      <rPr>
        <b/>
        <sz val="11"/>
        <color indexed="12"/>
        <rFont val="HG丸ｺﾞｼｯｸM-PRO"/>
        <family val="3"/>
        <charset val="128"/>
      </rPr>
      <t>△　田　○　夫</t>
    </r>
    <rPh sb="4" eb="5">
      <t>マチ</t>
    </rPh>
    <rPh sb="16" eb="17">
      <t>タ</t>
    </rPh>
    <rPh sb="20" eb="21">
      <t>オット</t>
    </rPh>
    <phoneticPr fontId="2"/>
  </si>
  <si>
    <t>職種
ｺｰﾄﾞ</t>
    <rPh sb="0" eb="2">
      <t>ショクシュ</t>
    </rPh>
    <phoneticPr fontId="2"/>
  </si>
  <si>
    <t>団体コード</t>
    <phoneticPr fontId="2"/>
  </si>
  <si>
    <r>
      <t>※　</t>
    </r>
    <r>
      <rPr>
        <b/>
        <u/>
        <sz val="11"/>
        <rFont val="HG丸ｺﾞｼｯｸM-PRO"/>
        <family val="3"/>
        <charset val="128"/>
      </rPr>
      <t>市町村職員共済組合と同一の所属所コード</t>
    </r>
    <r>
      <rPr>
        <b/>
        <sz val="11"/>
        <rFont val="HG丸ｺﾞｼｯｸM-PRO"/>
        <family val="3"/>
        <charset val="128"/>
      </rPr>
      <t>を必ず記入してください。</t>
    </r>
    <rPh sb="15" eb="17">
      <t>ショゾク</t>
    </rPh>
    <rPh sb="17" eb="18">
      <t>ショ</t>
    </rPh>
    <rPh sb="22" eb="23">
      <t>カナラ</t>
    </rPh>
    <rPh sb="24" eb="26">
      <t>キニュウ</t>
    </rPh>
    <phoneticPr fontId="2"/>
  </si>
  <si>
    <t>本 期 分 負 担 金 内 訳</t>
    <rPh sb="0" eb="1">
      <t>ホンキブン</t>
    </rPh>
    <rPh sb="2" eb="3">
      <t>キカン</t>
    </rPh>
    <rPh sb="4" eb="5">
      <t>ブン</t>
    </rPh>
    <rPh sb="6" eb="11">
      <t>フタンキン</t>
    </rPh>
    <rPh sb="12" eb="15">
      <t>ウチワケ</t>
    </rPh>
    <phoneticPr fontId="2"/>
  </si>
  <si>
    <t>　　　　　　　　　　　　　　　　　　　　　○　○　町　長　　　　△　田　○　夫</t>
    <phoneticPr fontId="2"/>
  </si>
  <si>
    <t>異動者合計</t>
    <rPh sb="0" eb="3">
      <t>イドウシャ</t>
    </rPh>
    <rPh sb="3" eb="5">
      <t>ゴウケイ</t>
    </rPh>
    <phoneticPr fontId="2"/>
  </si>
  <si>
    <t>(１)×286/1000</t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</si>
  <si>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</si>
  <si>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一般職(４)</t>
    <rPh sb="0" eb="3">
      <t>イッパンショク</t>
    </rPh>
    <phoneticPr fontId="2"/>
  </si>
  <si>
    <t>(１)～(４)
合計</t>
    <rPh sb="8" eb="10">
      <t>ゴウケイ</t>
    </rPh>
    <phoneticPr fontId="2"/>
  </si>
  <si>
    <t>(４)の額</t>
    <phoneticPr fontId="2"/>
  </si>
  <si>
    <t>(２)×286/1000</t>
    <phoneticPr fontId="2"/>
  </si>
  <si>
    <t>(３)×286/1000</t>
    <phoneticPr fontId="2"/>
  </si>
  <si>
    <t>(１)～（３）の額</t>
    <rPh sb="8" eb="9">
      <t>ガク</t>
    </rPh>
    <phoneticPr fontId="2"/>
  </si>
  <si>
    <t>市町村長(１)</t>
    <rPh sb="0" eb="2">
      <t>シチョウ</t>
    </rPh>
    <rPh sb="2" eb="4">
      <t>ソンチョウ</t>
    </rPh>
    <phoneticPr fontId="2"/>
  </si>
  <si>
    <t>教育長(３)</t>
    <rPh sb="0" eb="3">
      <t>キョウイクチョウ</t>
    </rPh>
    <phoneticPr fontId="2"/>
  </si>
  <si>
    <r>
      <t xml:space="preserve">給料額報告書 </t>
    </r>
    <r>
      <rPr>
        <sz val="10"/>
        <rFont val="ＭＳ 明朝"/>
        <family val="1"/>
        <charset val="128"/>
      </rPr>
      <t>（定期・修正・給与改定）</t>
    </r>
    <rPh sb="0" eb="2">
      <t>キュウリョウ</t>
    </rPh>
    <rPh sb="2" eb="3">
      <t>ガク</t>
    </rPh>
    <rPh sb="3" eb="6">
      <t>ホウコクショ</t>
    </rPh>
    <rPh sb="8" eb="10">
      <t>テイキ</t>
    </rPh>
    <rPh sb="11" eb="13">
      <t>シュウセイ</t>
    </rPh>
    <rPh sb="14" eb="16">
      <t>キュウヨ</t>
    </rPh>
    <rPh sb="16" eb="18">
      <t>カイテイ</t>
    </rPh>
    <phoneticPr fontId="2"/>
  </si>
  <si>
    <t>市町村長(１)</t>
    <rPh sb="0" eb="4">
      <t>シチョウソンチョウ</t>
    </rPh>
    <phoneticPr fontId="2"/>
  </si>
  <si>
    <t>副市町村長(２)</t>
    <rPh sb="0" eb="1">
      <t>フク</t>
    </rPh>
    <rPh sb="1" eb="5">
      <t>シチョウソンチョウ</t>
    </rPh>
    <phoneticPr fontId="2"/>
  </si>
  <si>
    <t>(２)×286/1000</t>
    <phoneticPr fontId="2"/>
  </si>
  <si>
    <t>(３)×286/1000</t>
    <phoneticPr fontId="2"/>
  </si>
  <si>
    <t>副市町村長(２)</t>
    <rPh sb="0" eb="1">
      <t>フク</t>
    </rPh>
    <rPh sb="1" eb="3">
      <t>シチョウ</t>
    </rPh>
    <rPh sb="3" eb="5">
      <t>ソンチョウ</t>
    </rPh>
    <phoneticPr fontId="2"/>
  </si>
  <si>
    <t>（改定分）</t>
    <rPh sb="1" eb="3">
      <t>カイテイ</t>
    </rPh>
    <rPh sb="3" eb="4">
      <t>ブン</t>
    </rPh>
    <phoneticPr fontId="2"/>
  </si>
  <si>
    <t>改定前</t>
    <rPh sb="0" eb="2">
      <t>カイテイ</t>
    </rPh>
    <rPh sb="2" eb="3">
      <t>マエ</t>
    </rPh>
    <phoneticPr fontId="2"/>
  </si>
  <si>
    <t>改定後</t>
    <rPh sb="0" eb="2">
      <t>カイテイ</t>
    </rPh>
    <rPh sb="2" eb="3">
      <t>ゴ</t>
    </rPh>
    <phoneticPr fontId="2"/>
  </si>
  <si>
    <t>差額</t>
    <rPh sb="0" eb="2">
      <t>サガク</t>
    </rPh>
    <phoneticPr fontId="2"/>
  </si>
  <si>
    <t>１箇月分負担金
（差額）</t>
    <rPh sb="0" eb="2">
      <t>１カショ</t>
    </rPh>
    <rPh sb="2" eb="3">
      <t>ツキ</t>
    </rPh>
    <rPh sb="3" eb="4">
      <t>ブン</t>
    </rPh>
    <rPh sb="4" eb="7">
      <t>フタンキン</t>
    </rPh>
    <rPh sb="9" eb="11">
      <t>サガク</t>
    </rPh>
    <phoneticPr fontId="2"/>
  </si>
  <si>
    <t>３箇月分負担金
（差額）</t>
    <rPh sb="0" eb="4">
      <t>３カゲツブン</t>
    </rPh>
    <rPh sb="4" eb="7">
      <t>フタンキン</t>
    </rPh>
    <rPh sb="9" eb="11">
      <t>サガク</t>
    </rPh>
    <phoneticPr fontId="2"/>
  </si>
  <si>
    <t>※　報告済みの給料総額（10月分）を記入してください。</t>
    <rPh sb="2" eb="4">
      <t>ホウコク</t>
    </rPh>
    <rPh sb="4" eb="5">
      <t>ズ</t>
    </rPh>
    <rPh sb="7" eb="9">
      <t>キュウリョウ</t>
    </rPh>
    <rPh sb="9" eb="11">
      <t>ソウガク</t>
    </rPh>
    <rPh sb="14" eb="15">
      <t>ガツ</t>
    </rPh>
    <rPh sb="15" eb="16">
      <t>ブン</t>
    </rPh>
    <rPh sb="18" eb="20">
      <t>キニュウ</t>
    </rPh>
    <phoneticPr fontId="2"/>
  </si>
  <si>
    <r>
      <t>職員数及び
給料総額の</t>
    </r>
    <r>
      <rPr>
        <b/>
        <sz val="10"/>
        <rFont val="ＭＳ 明朝"/>
        <family val="1"/>
        <charset val="128"/>
      </rPr>
      <t>差額</t>
    </r>
    <rPh sb="0" eb="3">
      <t>ショクインスウ</t>
    </rPh>
    <rPh sb="3" eb="4">
      <t>オヨ</t>
    </rPh>
    <rPh sb="6" eb="8">
      <t>キュウリョウ</t>
    </rPh>
    <rPh sb="8" eb="10">
      <t>ソウガク</t>
    </rPh>
    <rPh sb="11" eb="13">
      <t>サガク</t>
    </rPh>
    <phoneticPr fontId="2"/>
  </si>
  <si>
    <t>給与改定による差額</t>
    <rPh sb="0" eb="2">
      <t>キュウヨ</t>
    </rPh>
    <rPh sb="2" eb="4">
      <t>カイテイ</t>
    </rPh>
    <rPh sb="7" eb="9">
      <t>サガク</t>
    </rPh>
    <phoneticPr fontId="2"/>
  </si>
  <si>
    <t>上記以外の
異動者の計</t>
    <rPh sb="0" eb="2">
      <t>ジョウキ</t>
    </rPh>
    <rPh sb="2" eb="4">
      <t>イガイ</t>
    </rPh>
    <rPh sb="6" eb="8">
      <t>イドウ</t>
    </rPh>
    <rPh sb="8" eb="9">
      <t>シャ</t>
    </rPh>
    <rPh sb="10" eb="11">
      <t>ケイ</t>
    </rPh>
    <phoneticPr fontId="2"/>
  </si>
  <si>
    <t>給与改定</t>
  </si>
  <si>
    <t>給与改定</t>
    <rPh sb="0" eb="2">
      <t>キュウヨ</t>
    </rPh>
    <rPh sb="2" eb="4">
      <t>カイテイ</t>
    </rPh>
    <phoneticPr fontId="2"/>
  </si>
  <si>
    <t>改定前
給料月額（円）</t>
    <rPh sb="0" eb="2">
      <t>カイテイ</t>
    </rPh>
    <rPh sb="2" eb="3">
      <t>マエ</t>
    </rPh>
    <rPh sb="4" eb="6">
      <t>キュウリョウ</t>
    </rPh>
    <rPh sb="6" eb="8">
      <t>ゲツガク</t>
    </rPh>
    <rPh sb="9" eb="10">
      <t>エン</t>
    </rPh>
    <phoneticPr fontId="2"/>
  </si>
  <si>
    <t>改定後
給料月額（円）</t>
    <rPh sb="0" eb="2">
      <t>カイテイ</t>
    </rPh>
    <rPh sb="2" eb="3">
      <t>ゴ</t>
    </rPh>
    <rPh sb="4" eb="6">
      <t>キュウリョウ</t>
    </rPh>
    <rPh sb="6" eb="8">
      <t>ゲツガク</t>
    </rPh>
    <rPh sb="9" eb="10">
      <t>エン</t>
    </rPh>
    <phoneticPr fontId="2"/>
  </si>
  <si>
    <t xml:space="preserve">
備考　１　この仕訳書は、提出期限までに、給料表の写し及び給料表エクセルファイル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3" eb="24">
      <t>ヒョウ</t>
    </rPh>
    <rPh sb="25" eb="26">
      <t>ウツ</t>
    </rPh>
    <rPh sb="27" eb="28">
      <t>オヨ</t>
    </rPh>
    <rPh sb="29" eb="31">
      <t>キュウリョウ</t>
    </rPh>
    <rPh sb="31" eb="32">
      <t>ヒョウ</t>
    </rPh>
    <rPh sb="90" eb="92">
      <t>ショゾク</t>
    </rPh>
    <rPh sb="92" eb="93">
      <t>ショ</t>
    </rPh>
    <phoneticPr fontId="2"/>
  </si>
  <si>
    <t xml:space="preserve">
備考　１　この仕訳書は、提出期限までに、団体給料表の写し及び給料表エクセルファイル
　　　　とともに必ず提出してください。
　　　２　団体コードは、群馬県市町村職員共済組合と同一の所属所コードを記入してく
　　　　ださい。</t>
    <rPh sb="1" eb="3">
      <t>ビコウ</t>
    </rPh>
    <rPh sb="21" eb="23">
      <t>ダンタイ</t>
    </rPh>
    <rPh sb="23" eb="25">
      <t>キュウリョウ</t>
    </rPh>
    <rPh sb="25" eb="26">
      <t>ヒョウ</t>
    </rPh>
    <rPh sb="27" eb="28">
      <t>ウツ</t>
    </rPh>
    <rPh sb="29" eb="30">
      <t>オヨ</t>
    </rPh>
    <rPh sb="31" eb="33">
      <t>キュウリョウ</t>
    </rPh>
    <rPh sb="33" eb="34">
      <t>ヒョウ</t>
    </rPh>
    <rPh sb="92" eb="94">
      <t>ショゾク</t>
    </rPh>
    <rPh sb="94" eb="95">
      <t>ショ</t>
    </rPh>
    <phoneticPr fontId="2"/>
  </si>
  <si>
    <t>(４)×150/1000</t>
    <phoneticPr fontId="2"/>
  </si>
  <si>
    <t>（令和４年１０月分）負担金仕訳書</t>
    <rPh sb="1" eb="3">
      <t>レイワ</t>
    </rPh>
    <rPh sb="4" eb="5">
      <t>ネン</t>
    </rPh>
    <rPh sb="7" eb="9">
      <t>ガツブン</t>
    </rPh>
    <rPh sb="10" eb="11">
      <t>フ</t>
    </rPh>
    <rPh sb="11" eb="12">
      <t>タン</t>
    </rPh>
    <rPh sb="12" eb="13">
      <t>カネ</t>
    </rPh>
    <rPh sb="13" eb="14">
      <t>ツコウ</t>
    </rPh>
    <rPh sb="14" eb="15">
      <t>ヤク</t>
    </rPh>
    <rPh sb="15" eb="16">
      <t>ショ</t>
    </rPh>
    <phoneticPr fontId="2"/>
  </si>
  <si>
    <t>令和４年１０月分</t>
    <rPh sb="0" eb="2">
      <t>レイワ</t>
    </rPh>
    <rPh sb="3" eb="4">
      <t>ネン</t>
    </rPh>
    <rPh sb="6" eb="7">
      <t>ツキ</t>
    </rPh>
    <rPh sb="7" eb="8">
      <t>ブン</t>
    </rPh>
    <phoneticPr fontId="2"/>
  </si>
  <si>
    <t>令和４年１０月１日現在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</si>
  <si>
    <t>令和４年度給与改定後</t>
    <rPh sb="0" eb="2">
      <t>レイワ</t>
    </rPh>
    <rPh sb="3" eb="5">
      <t>ネンド</t>
    </rPh>
    <rPh sb="4" eb="5">
      <t>ド</t>
    </rPh>
    <rPh sb="5" eb="7">
      <t>キュウヨ</t>
    </rPh>
    <rPh sb="7" eb="9">
      <t>カイテイ</t>
    </rPh>
    <rPh sb="9" eb="10">
      <t>ゴ</t>
    </rPh>
    <phoneticPr fontId="2"/>
  </si>
  <si>
    <t>※　令和４年１０月１日時点における給与改定後の給料総額を記入してください。</t>
    <rPh sb="2" eb="4">
      <t>レイワ</t>
    </rPh>
    <rPh sb="5" eb="6">
      <t>ネン</t>
    </rPh>
    <rPh sb="8" eb="9">
      <t>ガツ</t>
    </rPh>
    <rPh sb="10" eb="11">
      <t>ニチ</t>
    </rPh>
    <rPh sb="11" eb="13">
      <t>ジテン</t>
    </rPh>
    <rPh sb="17" eb="19">
      <t>キュウヨ</t>
    </rPh>
    <rPh sb="19" eb="21">
      <t>カイテイ</t>
    </rPh>
    <rPh sb="21" eb="22">
      <t>ゴ</t>
    </rPh>
    <rPh sb="23" eb="25">
      <t>キュウリョウ</t>
    </rPh>
    <rPh sb="25" eb="27">
      <t>ソウガク</t>
    </rPh>
    <rPh sb="28" eb="30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</si>
</sst>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_ ;[Red]\-0\ "/>
    <numFmt numFmtId="178" formatCode="#,##0;&quot;▲ &quot;#,##0"/>
    <numFmt numFmtId="179" formatCode="#&quot;人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HG丸ｺﾞｼｯｸM-PRO"/>
      <family val="3"/>
      <charset val="128"/>
    </font>
    <font>
      <sz val="10"/>
      <name val="ＭＳ 明朝"/>
      <family val="1"/>
      <charset val="128"/>
    </font>
    <font>
      <b/>
      <u/>
      <sz val="11"/>
      <name val="HG丸ｺﾞｼｯｸM-PRO"/>
      <family val="3"/>
      <charset val="128"/>
    </font>
    <font>
      <sz val="11"/>
      <color indexed="1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8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0"/>
      <color indexed="12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3">
    <xf numFmtId="0" fontId="0" fillId="0" borderId="0" xfId="0"/>
    <xf numFmtId="176" fontId="3" fillId="2" borderId="1" xfId="1" applyNumberFormat="1" applyFont="1" applyFill="1" applyBorder="1"/>
    <xf numFmtId="176" fontId="3" fillId="2" borderId="2" xfId="1" applyNumberFormat="1" applyFont="1" applyFill="1" applyBorder="1"/>
    <xf numFmtId="176" fontId="3" fillId="2" borderId="3" xfId="1" applyNumberFormat="1" applyFont="1" applyFill="1" applyBorder="1"/>
    <xf numFmtId="176" fontId="3" fillId="2" borderId="4" xfId="1" applyNumberFormat="1" applyFont="1" applyFill="1" applyBorder="1"/>
    <xf numFmtId="176" fontId="3" fillId="2" borderId="5" xfId="1" applyNumberFormat="1" applyFont="1" applyFill="1" applyBorder="1"/>
    <xf numFmtId="176" fontId="3" fillId="2" borderId="0" xfId="1" applyNumberFormat="1" applyFont="1" applyFill="1"/>
    <xf numFmtId="176" fontId="3" fillId="2" borderId="0" xfId="1" applyNumberFormat="1" applyFont="1" applyFill="1" applyBorder="1"/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" xfId="1" applyNumberFormat="1" applyFont="1" applyFill="1" applyBorder="1" applyAlignment="1">
      <alignment horizontal="center"/>
    </xf>
    <xf numFmtId="176" fontId="4" fillId="2" borderId="0" xfId="1" applyNumberFormat="1" applyFont="1" applyFill="1" applyBorder="1"/>
    <xf numFmtId="176" fontId="5" fillId="2" borderId="1" xfId="1" applyNumberFormat="1" applyFont="1" applyFill="1" applyBorder="1" applyAlignment="1">
      <alignment horizontal="center"/>
    </xf>
    <xf numFmtId="176" fontId="7" fillId="2" borderId="5" xfId="1" applyNumberFormat="1" applyFont="1" applyFill="1" applyBorder="1"/>
    <xf numFmtId="176" fontId="7" fillId="2" borderId="0" xfId="1" applyNumberFormat="1" applyFont="1" applyFill="1"/>
    <xf numFmtId="176" fontId="3" fillId="2" borderId="6" xfId="1" applyNumberFormat="1" applyFont="1" applyFill="1" applyBorder="1" applyAlignment="1">
      <alignment horizontal="distributed" vertical="center" justifyLastLine="1"/>
    </xf>
    <xf numFmtId="176" fontId="3" fillId="2" borderId="7" xfId="1" applyNumberFormat="1" applyFont="1" applyFill="1" applyBorder="1" applyAlignment="1">
      <alignment horizontal="center" vertical="center"/>
    </xf>
    <xf numFmtId="176" fontId="3" fillId="2" borderId="0" xfId="1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10" xfId="1" applyNumberFormat="1" applyFont="1" applyFill="1" applyBorder="1" applyAlignment="1">
      <alignment horizontal="left" vertical="center"/>
    </xf>
    <xf numFmtId="176" fontId="3" fillId="2" borderId="11" xfId="1" applyNumberFormat="1" applyFont="1" applyFill="1" applyBorder="1" applyAlignment="1">
      <alignment horizontal="left" vertical="center"/>
    </xf>
    <xf numFmtId="176" fontId="3" fillId="2" borderId="0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176" fontId="3" fillId="2" borderId="10" xfId="1" applyNumberFormat="1" applyFont="1" applyFill="1" applyBorder="1" applyAlignment="1">
      <alignment vertical="center"/>
    </xf>
    <xf numFmtId="176" fontId="3" fillId="2" borderId="12" xfId="1" applyNumberFormat="1" applyFont="1" applyFill="1" applyBorder="1" applyAlignment="1">
      <alignment vertical="center"/>
    </xf>
    <xf numFmtId="176" fontId="3" fillId="2" borderId="13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4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15" xfId="1" applyNumberFormat="1" applyFont="1" applyFill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38" fontId="3" fillId="0" borderId="0" xfId="1" applyFont="1" applyAlignment="1">
      <alignment vertical="center"/>
    </xf>
    <xf numFmtId="38" fontId="13" fillId="0" borderId="0" xfId="1" applyFont="1" applyAlignment="1">
      <alignment vertical="center"/>
    </xf>
    <xf numFmtId="38" fontId="13" fillId="0" borderId="0" xfId="1" applyFont="1"/>
    <xf numFmtId="38" fontId="13" fillId="0" borderId="0" xfId="1" applyFont="1" applyAlignment="1">
      <alignment horizontal="right"/>
    </xf>
    <xf numFmtId="38" fontId="13" fillId="0" borderId="0" xfId="1" applyFont="1" applyAlignment="1"/>
    <xf numFmtId="38" fontId="9" fillId="0" borderId="15" xfId="1" applyFont="1" applyBorder="1" applyAlignment="1">
      <alignment horizontal="center" vertical="center"/>
    </xf>
    <xf numFmtId="38" fontId="14" fillId="0" borderId="16" xfId="1" applyFont="1" applyBorder="1" applyAlignment="1">
      <alignment horizontal="center" vertical="center"/>
    </xf>
    <xf numFmtId="38" fontId="14" fillId="0" borderId="15" xfId="1" applyFont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9" fillId="0" borderId="15" xfId="1" applyFont="1" applyBorder="1" applyAlignment="1">
      <alignment horizontal="right" vertical="center"/>
    </xf>
    <xf numFmtId="57" fontId="9" fillId="0" borderId="15" xfId="1" applyNumberFormat="1" applyFont="1" applyBorder="1" applyAlignment="1">
      <alignment horizontal="center" vertical="center"/>
    </xf>
    <xf numFmtId="178" fontId="3" fillId="0" borderId="15" xfId="1" applyNumberFormat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18" fillId="0" borderId="15" xfId="1" applyFont="1" applyBorder="1" applyAlignment="1">
      <alignment horizontal="center" vertical="center"/>
    </xf>
    <xf numFmtId="38" fontId="12" fillId="0" borderId="15" xfId="1" applyFont="1" applyBorder="1" applyAlignment="1">
      <alignment horizontal="center" vertical="center"/>
    </xf>
    <xf numFmtId="38" fontId="18" fillId="0" borderId="15" xfId="1" applyFont="1" applyBorder="1" applyAlignment="1">
      <alignment horizontal="right" vertical="center"/>
    </xf>
    <xf numFmtId="57" fontId="18" fillId="0" borderId="15" xfId="1" applyNumberFormat="1" applyFont="1" applyBorder="1" applyAlignment="1">
      <alignment horizontal="center" vertical="center"/>
    </xf>
    <xf numFmtId="0" fontId="3" fillId="0" borderId="0" xfId="0" applyFont="1"/>
    <xf numFmtId="57" fontId="3" fillId="0" borderId="15" xfId="1" applyNumberFormat="1" applyFont="1" applyBorder="1" applyAlignment="1">
      <alignment horizontal="center" vertical="center"/>
    </xf>
    <xf numFmtId="176" fontId="8" fillId="2" borderId="5" xfId="1" applyNumberFormat="1" applyFont="1" applyFill="1" applyBorder="1" applyAlignment="1">
      <alignment horizontal="center"/>
    </xf>
    <xf numFmtId="176" fontId="8" fillId="2" borderId="0" xfId="1" applyNumberFormat="1" applyFont="1" applyFill="1" applyBorder="1" applyAlignment="1">
      <alignment horizontal="center"/>
    </xf>
    <xf numFmtId="176" fontId="21" fillId="2" borderId="12" xfId="1" applyNumberFormat="1" applyFont="1" applyFill="1" applyBorder="1" applyAlignment="1">
      <alignment vertical="center"/>
    </xf>
    <xf numFmtId="176" fontId="18" fillId="2" borderId="6" xfId="1" applyNumberFormat="1" applyFont="1" applyFill="1" applyBorder="1" applyAlignment="1">
      <alignment horizontal="distributed" vertical="center" justifyLastLine="1"/>
    </xf>
    <xf numFmtId="176" fontId="18" fillId="0" borderId="9" xfId="1" applyNumberFormat="1" applyFont="1" applyFill="1" applyBorder="1" applyAlignment="1">
      <alignment horizontal="right" vertical="center"/>
    </xf>
    <xf numFmtId="176" fontId="18" fillId="0" borderId="11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horizontal="right" vertical="center"/>
    </xf>
    <xf numFmtId="176" fontId="18" fillId="0" borderId="9" xfId="1" applyNumberFormat="1" applyFont="1" applyFill="1" applyBorder="1" applyAlignment="1">
      <alignment vertical="center"/>
    </xf>
    <xf numFmtId="176" fontId="18" fillId="0" borderId="8" xfId="1" applyNumberFormat="1" applyFont="1" applyFill="1" applyBorder="1" applyAlignment="1">
      <alignment vertical="center"/>
    </xf>
    <xf numFmtId="38" fontId="9" fillId="0" borderId="16" xfId="1" applyFont="1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57" fontId="9" fillId="0" borderId="16" xfId="1" applyNumberFormat="1" applyFont="1" applyBorder="1" applyAlignment="1">
      <alignment horizontal="center" vertical="center"/>
    </xf>
    <xf numFmtId="178" fontId="3" fillId="0" borderId="16" xfId="1" applyNumberFormat="1" applyFont="1" applyBorder="1" applyAlignment="1">
      <alignment horizontal="right" vertical="center"/>
    </xf>
    <xf numFmtId="38" fontId="13" fillId="0" borderId="17" xfId="1" applyFont="1" applyBorder="1" applyAlignment="1">
      <alignment horizontal="center" vertical="center" wrapText="1"/>
    </xf>
    <xf numFmtId="179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horizontal="center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178" fontId="3" fillId="0" borderId="18" xfId="1" applyNumberFormat="1" applyFont="1" applyBorder="1" applyAlignment="1">
      <alignment horizontal="right" vertical="center"/>
    </xf>
    <xf numFmtId="38" fontId="3" fillId="0" borderId="19" xfId="1" applyFont="1" applyBorder="1" applyAlignment="1">
      <alignment vertical="center"/>
    </xf>
    <xf numFmtId="38" fontId="13" fillId="0" borderId="20" xfId="1" applyFont="1" applyBorder="1" applyAlignment="1">
      <alignment horizontal="center" vertical="center"/>
    </xf>
    <xf numFmtId="38" fontId="18" fillId="0" borderId="18" xfId="1" applyFont="1" applyBorder="1" applyAlignment="1">
      <alignment horizontal="center" vertical="center"/>
    </xf>
    <xf numFmtId="38" fontId="14" fillId="0" borderId="21" xfId="1" applyFont="1" applyBorder="1" applyAlignment="1">
      <alignment horizontal="center" vertical="center"/>
    </xf>
    <xf numFmtId="177" fontId="18" fillId="0" borderId="6" xfId="1" applyNumberFormat="1" applyFont="1" applyBorder="1" applyAlignment="1">
      <alignment horizontal="center" vertical="center"/>
    </xf>
    <xf numFmtId="177" fontId="9" fillId="0" borderId="6" xfId="1" applyNumberFormat="1" applyFont="1" applyBorder="1" applyAlignment="1">
      <alignment horizontal="center" vertical="center"/>
    </xf>
    <xf numFmtId="38" fontId="13" fillId="0" borderId="22" xfId="1" applyFont="1" applyBorder="1" applyAlignment="1">
      <alignment horizontal="center" vertical="center"/>
    </xf>
    <xf numFmtId="38" fontId="9" fillId="0" borderId="22" xfId="1" applyFont="1" applyBorder="1" applyAlignment="1">
      <alignment horizontal="center" vertical="center" shrinkToFit="1"/>
    </xf>
    <xf numFmtId="38" fontId="9" fillId="0" borderId="6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/>
    </xf>
    <xf numFmtId="38" fontId="13" fillId="0" borderId="24" xfId="1" applyFont="1" applyBorder="1" applyAlignment="1">
      <alignment horizontal="center" vertical="center" wrapText="1"/>
    </xf>
    <xf numFmtId="179" fontId="18" fillId="0" borderId="25" xfId="1" applyNumberFormat="1" applyFont="1" applyBorder="1" applyAlignment="1">
      <alignment horizontal="right" vertical="center"/>
    </xf>
    <xf numFmtId="38" fontId="12" fillId="0" borderId="26" xfId="1" applyFont="1" applyBorder="1" applyAlignment="1">
      <alignment horizontal="center" vertical="center"/>
    </xf>
    <xf numFmtId="38" fontId="18" fillId="0" borderId="25" xfId="1" applyFont="1" applyBorder="1" applyAlignment="1">
      <alignment horizontal="right" vertical="center" shrinkToFit="1"/>
    </xf>
    <xf numFmtId="38" fontId="3" fillId="0" borderId="26" xfId="1" applyFont="1" applyBorder="1" applyAlignment="1">
      <alignment horizontal="right" vertical="center"/>
    </xf>
    <xf numFmtId="178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 wrapText="1"/>
    </xf>
    <xf numFmtId="179" fontId="18" fillId="0" borderId="29" xfId="1" applyNumberFormat="1" applyFont="1" applyBorder="1" applyAlignment="1">
      <alignment horizontal="right" vertical="center"/>
    </xf>
    <xf numFmtId="38" fontId="18" fillId="0" borderId="30" xfId="1" applyFont="1" applyBorder="1" applyAlignment="1">
      <alignment horizontal="center" vertical="center"/>
    </xf>
    <xf numFmtId="38" fontId="9" fillId="0" borderId="30" xfId="1" applyFont="1" applyBorder="1" applyAlignment="1">
      <alignment horizontal="right" vertical="center"/>
    </xf>
    <xf numFmtId="38" fontId="9" fillId="0" borderId="30" xfId="1" applyFont="1" applyBorder="1" applyAlignment="1">
      <alignment vertical="center"/>
    </xf>
    <xf numFmtId="38" fontId="15" fillId="0" borderId="31" xfId="1" applyFont="1" applyBorder="1" applyAlignment="1">
      <alignment horizontal="center" vertical="center"/>
    </xf>
    <xf numFmtId="178" fontId="3" fillId="0" borderId="29" xfId="1" applyNumberFormat="1" applyFont="1" applyBorder="1" applyAlignment="1">
      <alignment horizontal="right" vertical="center"/>
    </xf>
    <xf numFmtId="38" fontId="3" fillId="0" borderId="18" xfId="1" applyFont="1" applyBorder="1" applyAlignment="1">
      <alignment horizontal="center" vertical="center"/>
    </xf>
    <xf numFmtId="177" fontId="3" fillId="0" borderId="6" xfId="1" applyNumberFormat="1" applyFont="1" applyBorder="1" applyAlignment="1">
      <alignment horizontal="center" vertical="center"/>
    </xf>
    <xf numFmtId="38" fontId="3" fillId="0" borderId="22" xfId="1" applyFont="1" applyBorder="1" applyAlignment="1">
      <alignment horizontal="center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38" fontId="3" fillId="0" borderId="16" xfId="1" applyFont="1" applyBorder="1" applyAlignment="1">
      <alignment horizontal="right" vertical="center"/>
    </xf>
    <xf numFmtId="57" fontId="3" fillId="0" borderId="16" xfId="1" applyNumberFormat="1" applyFont="1" applyBorder="1" applyAlignment="1">
      <alignment horizontal="center" vertical="center"/>
    </xf>
    <xf numFmtId="179" fontId="3" fillId="0" borderId="25" xfId="1" applyNumberFormat="1" applyFont="1" applyBorder="1" applyAlignment="1">
      <alignment horizontal="right" vertical="center"/>
    </xf>
    <xf numFmtId="38" fontId="3" fillId="0" borderId="26" xfId="1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 shrinkToFit="1"/>
    </xf>
    <xf numFmtId="179" fontId="3" fillId="0" borderId="29" xfId="1" applyNumberFormat="1" applyFont="1" applyBorder="1" applyAlignment="1">
      <alignment horizontal="right" vertical="center"/>
    </xf>
    <xf numFmtId="38" fontId="3" fillId="0" borderId="30" xfId="1" applyFont="1" applyBorder="1" applyAlignment="1">
      <alignment horizontal="center" vertical="center"/>
    </xf>
    <xf numFmtId="38" fontId="3" fillId="0" borderId="29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13" fillId="0" borderId="31" xfId="1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distributed" vertical="center" justifyLastLine="1"/>
    </xf>
    <xf numFmtId="176" fontId="3" fillId="3" borderId="9" xfId="1" applyNumberFormat="1" applyFont="1" applyFill="1" applyBorder="1" applyAlignment="1">
      <alignment horizontal="right" vertical="center"/>
    </xf>
    <xf numFmtId="176" fontId="3" fillId="3" borderId="11" xfId="1" applyNumberFormat="1" applyFont="1" applyFill="1" applyBorder="1" applyAlignment="1">
      <alignment vertical="center"/>
    </xf>
    <xf numFmtId="176" fontId="3" fillId="3" borderId="8" xfId="1" applyNumberFormat="1" applyFont="1" applyFill="1" applyBorder="1" applyAlignment="1">
      <alignment horizontal="right" vertical="center"/>
    </xf>
    <xf numFmtId="176" fontId="3" fillId="3" borderId="8" xfId="1" applyNumberFormat="1" applyFont="1" applyFill="1" applyBorder="1" applyAlignment="1">
      <alignment vertical="center"/>
    </xf>
    <xf numFmtId="176" fontId="3" fillId="3" borderId="9" xfId="1" applyNumberFormat="1" applyFont="1" applyFill="1" applyBorder="1" applyAlignment="1">
      <alignment vertical="center"/>
    </xf>
    <xf numFmtId="176" fontId="22" fillId="2" borderId="0" xfId="1" applyNumberFormat="1" applyFont="1" applyFill="1" applyAlignment="1">
      <alignment vertical="center"/>
    </xf>
    <xf numFmtId="38" fontId="3" fillId="0" borderId="15" xfId="1" applyFont="1" applyBorder="1" applyAlignment="1">
      <alignment horizontal="distributed" vertical="center" justifyLastLine="1"/>
    </xf>
    <xf numFmtId="38" fontId="18" fillId="0" borderId="15" xfId="1" applyFont="1" applyBorder="1" applyAlignment="1">
      <alignment horizontal="distributed" vertical="center" justifyLastLine="1"/>
    </xf>
    <xf numFmtId="38" fontId="9" fillId="0" borderId="15" xfId="1" applyFont="1" applyBorder="1" applyAlignment="1">
      <alignment horizontal="distributed" vertical="center" justifyLastLine="1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horizontal="right" vertical="center"/>
    </xf>
    <xf numFmtId="176" fontId="10" fillId="2" borderId="8" xfId="1" applyNumberFormat="1" applyFont="1" applyFill="1" applyBorder="1" applyAlignment="1">
      <alignment horizontal="distributed" vertical="center" justifyLastLine="1"/>
    </xf>
    <xf numFmtId="38" fontId="19" fillId="0" borderId="29" xfId="1" applyFont="1" applyBorder="1" applyAlignment="1">
      <alignment horizontal="right" vertical="center"/>
    </xf>
    <xf numFmtId="38" fontId="19" fillId="0" borderId="25" xfId="1" applyFont="1" applyBorder="1" applyAlignment="1">
      <alignment horizontal="right" vertical="center" shrinkToFit="1"/>
    </xf>
    <xf numFmtId="176" fontId="3" fillId="2" borderId="37" xfId="1" applyNumberFormat="1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center" vertical="center"/>
    </xf>
    <xf numFmtId="176" fontId="3" fillId="2" borderId="13" xfId="1" applyNumberFormat="1" applyFont="1" applyFill="1" applyBorder="1" applyAlignment="1">
      <alignment horizontal="center" vertical="center"/>
    </xf>
    <xf numFmtId="176" fontId="3" fillId="2" borderId="8" xfId="1" applyNumberFormat="1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6" xfId="1" applyNumberFormat="1" applyFont="1" applyFill="1" applyBorder="1" applyAlignment="1">
      <alignment horizontal="center" vertical="center" wrapText="1"/>
    </xf>
    <xf numFmtId="176" fontId="3" fillId="2" borderId="47" xfId="1" applyNumberFormat="1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176" fontId="9" fillId="2" borderId="11" xfId="1" applyNumberFormat="1" applyFont="1" applyFill="1" applyBorder="1" applyAlignment="1">
      <alignment horizontal="right" vertical="center"/>
    </xf>
    <xf numFmtId="176" fontId="9" fillId="2" borderId="35" xfId="1" applyNumberFormat="1" applyFont="1" applyFill="1" applyBorder="1" applyAlignment="1">
      <alignment horizontal="right" vertical="center"/>
    </xf>
    <xf numFmtId="176" fontId="9" fillId="2" borderId="0" xfId="1" applyNumberFormat="1" applyFont="1" applyFill="1" applyBorder="1" applyAlignment="1">
      <alignment horizontal="right" vertical="center"/>
    </xf>
    <xf numFmtId="176" fontId="9" fillId="2" borderId="1" xfId="1" applyNumberFormat="1" applyFont="1" applyFill="1" applyBorder="1" applyAlignment="1">
      <alignment horizontal="right" vertical="center"/>
    </xf>
    <xf numFmtId="176" fontId="3" fillId="2" borderId="8" xfId="1" applyNumberFormat="1" applyFont="1" applyFill="1" applyBorder="1" applyAlignment="1">
      <alignment horizontal="distributed" vertical="center" justifyLastLine="1"/>
    </xf>
    <xf numFmtId="176" fontId="3" fillId="2" borderId="9" xfId="1" applyNumberFormat="1" applyFont="1" applyFill="1" applyBorder="1" applyAlignment="1">
      <alignment horizontal="distributed" vertical="center" justifyLastLine="1"/>
    </xf>
    <xf numFmtId="176" fontId="3" fillId="2" borderId="39" xfId="1" applyNumberFormat="1" applyFont="1" applyFill="1" applyBorder="1" applyAlignment="1">
      <alignment horizontal="distributed" vertical="center" justifyLastLine="1"/>
    </xf>
    <xf numFmtId="176" fontId="3" fillId="3" borderId="8" xfId="1" applyNumberFormat="1" applyFont="1" applyFill="1" applyBorder="1" applyAlignment="1">
      <alignment horizontal="center" vertical="center"/>
    </xf>
    <xf numFmtId="176" fontId="3" fillId="3" borderId="9" xfId="1" applyNumberFormat="1" applyFont="1" applyFill="1" applyBorder="1" applyAlignment="1">
      <alignment horizontal="center" vertical="center"/>
    </xf>
    <xf numFmtId="176" fontId="3" fillId="3" borderId="39" xfId="1" applyNumberFormat="1" applyFont="1" applyFill="1" applyBorder="1" applyAlignment="1">
      <alignment horizontal="center" vertical="center"/>
    </xf>
    <xf numFmtId="176" fontId="4" fillId="3" borderId="8" xfId="1" applyNumberFormat="1" applyFont="1" applyFill="1" applyBorder="1" applyAlignment="1">
      <alignment vertical="center"/>
    </xf>
    <xf numFmtId="176" fontId="4" fillId="3" borderId="9" xfId="1" applyNumberFormat="1" applyFont="1" applyFill="1" applyBorder="1" applyAlignment="1">
      <alignment vertical="center"/>
    </xf>
    <xf numFmtId="176" fontId="4" fillId="3" borderId="39" xfId="1" applyNumberFormat="1" applyFont="1" applyFill="1" applyBorder="1" applyAlignment="1">
      <alignment vertical="center"/>
    </xf>
    <xf numFmtId="176" fontId="3" fillId="2" borderId="8" xfId="1" applyNumberFormat="1" applyFont="1" applyFill="1" applyBorder="1" applyAlignment="1">
      <alignment horizontal="left" vertical="center"/>
    </xf>
    <xf numFmtId="176" fontId="3" fillId="2" borderId="9" xfId="1" applyNumberFormat="1" applyFont="1" applyFill="1" applyBorder="1" applyAlignment="1">
      <alignment horizontal="left" vertical="center"/>
    </xf>
    <xf numFmtId="176" fontId="3" fillId="2" borderId="39" xfId="1" applyNumberFormat="1" applyFont="1" applyFill="1" applyBorder="1" applyAlignment="1">
      <alignment horizontal="left" vertical="center"/>
    </xf>
    <xf numFmtId="176" fontId="6" fillId="2" borderId="5" xfId="1" applyNumberFormat="1" applyFont="1" applyFill="1" applyBorder="1" applyAlignment="1">
      <alignment horizontal="center"/>
    </xf>
    <xf numFmtId="176" fontId="6" fillId="2" borderId="0" xfId="1" applyNumberFormat="1" applyFont="1" applyFill="1" applyBorder="1" applyAlignment="1">
      <alignment horizontal="center"/>
    </xf>
    <xf numFmtId="176" fontId="6" fillId="2" borderId="1" xfId="1" applyNumberFormat="1" applyFont="1" applyFill="1" applyBorder="1" applyAlignment="1">
      <alignment horizontal="center"/>
    </xf>
    <xf numFmtId="176" fontId="3" fillId="2" borderId="5" xfId="1" applyNumberFormat="1" applyFont="1" applyFill="1" applyBorder="1" applyAlignment="1">
      <alignment horizontal="center"/>
    </xf>
    <xf numFmtId="176" fontId="3" fillId="2" borderId="0" xfId="1" applyNumberFormat="1" applyFont="1" applyFill="1" applyBorder="1" applyAlignment="1">
      <alignment horizontal="center"/>
    </xf>
    <xf numFmtId="176" fontId="3" fillId="2" borderId="10" xfId="1" applyNumberFormat="1" applyFont="1" applyFill="1" applyBorder="1" applyAlignment="1">
      <alignment horizontal="distributed" vertical="center" justifyLastLine="1"/>
    </xf>
    <xf numFmtId="176" fontId="3" fillId="2" borderId="1" xfId="1" applyNumberFormat="1" applyFont="1" applyFill="1" applyBorder="1" applyAlignment="1">
      <alignment horizontal="center"/>
    </xf>
    <xf numFmtId="176" fontId="9" fillId="2" borderId="0" xfId="1" applyNumberFormat="1" applyFont="1" applyFill="1" applyBorder="1" applyAlignment="1">
      <alignment horizontal="left" vertical="center"/>
    </xf>
    <xf numFmtId="176" fontId="3" fillId="2" borderId="14" xfId="1" applyNumberFormat="1" applyFont="1" applyFill="1" applyBorder="1" applyAlignment="1">
      <alignment horizontal="left" vertical="top" wrapText="1" indent="1"/>
    </xf>
    <xf numFmtId="0" fontId="0" fillId="0" borderId="11" xfId="0" applyBorder="1" applyAlignment="1">
      <alignment horizontal="left" vertical="top" indent="1"/>
    </xf>
    <xf numFmtId="0" fontId="0" fillId="0" borderId="35" xfId="0" applyBorder="1" applyAlignment="1">
      <alignment horizontal="left" vertical="top" indent="1"/>
    </xf>
    <xf numFmtId="0" fontId="0" fillId="0" borderId="5" xfId="0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" xfId="0" applyBorder="1" applyAlignment="1">
      <alignment horizontal="left" vertical="top" indent="1"/>
    </xf>
    <xf numFmtId="0" fontId="0" fillId="0" borderId="32" xfId="0" applyBorder="1" applyAlignment="1">
      <alignment horizontal="left" vertical="top" indent="1"/>
    </xf>
    <xf numFmtId="0" fontId="0" fillId="0" borderId="33" xfId="0" applyBorder="1" applyAlignment="1">
      <alignment horizontal="left" vertical="top" indent="1"/>
    </xf>
    <xf numFmtId="0" fontId="0" fillId="0" borderId="34" xfId="0" applyBorder="1" applyAlignment="1">
      <alignment horizontal="left" vertical="top" indent="1"/>
    </xf>
    <xf numFmtId="176" fontId="10" fillId="2" borderId="6" xfId="1" applyNumberFormat="1" applyFont="1" applyFill="1" applyBorder="1" applyAlignment="1">
      <alignment horizontal="distributed" vertical="center" wrapText="1" justifyLastLine="1"/>
    </xf>
    <xf numFmtId="176" fontId="3" fillId="2" borderId="40" xfId="1" applyNumberFormat="1" applyFont="1" applyFill="1" applyBorder="1" applyAlignment="1">
      <alignment horizontal="center" vertical="center"/>
    </xf>
    <xf numFmtId="176" fontId="3" fillId="2" borderId="35" xfId="1" applyNumberFormat="1" applyFont="1" applyFill="1" applyBorder="1" applyAlignment="1">
      <alignment horizontal="center" vertical="center"/>
    </xf>
    <xf numFmtId="38" fontId="14" fillId="0" borderId="41" xfId="1" applyFont="1" applyBorder="1" applyAlignment="1">
      <alignment horizontal="center" vertical="center"/>
    </xf>
    <xf numFmtId="38" fontId="14" fillId="0" borderId="42" xfId="1" applyFont="1" applyBorder="1" applyAlignment="1">
      <alignment horizontal="center" vertical="center"/>
    </xf>
    <xf numFmtId="38" fontId="14" fillId="0" borderId="43" xfId="1" applyFont="1" applyBorder="1" applyAlignment="1">
      <alignment horizontal="center" vertical="center"/>
    </xf>
    <xf numFmtId="38" fontId="14" fillId="0" borderId="45" xfId="1" applyFont="1" applyBorder="1" applyAlignment="1">
      <alignment horizontal="center" vertical="center"/>
    </xf>
    <xf numFmtId="38" fontId="14" fillId="0" borderId="46" xfId="1" applyFont="1" applyBorder="1" applyAlignment="1">
      <alignment horizontal="center" vertical="center"/>
    </xf>
    <xf numFmtId="38" fontId="14" fillId="0" borderId="44" xfId="1" applyFont="1" applyBorder="1" applyAlignment="1">
      <alignment horizontal="center" vertical="center" wrapText="1"/>
    </xf>
    <xf numFmtId="38" fontId="14" fillId="0" borderId="36" xfId="1" applyFont="1" applyBorder="1" applyAlignment="1">
      <alignment horizontal="center" vertical="center" wrapText="1"/>
    </xf>
    <xf numFmtId="38" fontId="14" fillId="0" borderId="44" xfId="1" applyFont="1" applyBorder="1" applyAlignment="1">
      <alignment horizontal="center" vertical="center"/>
    </xf>
    <xf numFmtId="38" fontId="14" fillId="0" borderId="36" xfId="1" applyFont="1" applyBorder="1" applyAlignment="1">
      <alignment horizontal="center" vertical="center"/>
    </xf>
    <xf numFmtId="0" fontId="14" fillId="0" borderId="41" xfId="1" applyNumberFormat="1" applyFont="1" applyBorder="1" applyAlignment="1">
      <alignment horizontal="distributed" vertical="center" justifyLastLine="1"/>
    </xf>
    <xf numFmtId="0" fontId="14" fillId="0" borderId="42" xfId="1" applyNumberFormat="1" applyFont="1" applyBorder="1" applyAlignment="1">
      <alignment horizontal="distributed" vertical="center" justifyLastLine="1"/>
    </xf>
    <xf numFmtId="0" fontId="14" fillId="0" borderId="43" xfId="1" applyNumberFormat="1" applyFont="1" applyBorder="1" applyAlignment="1">
      <alignment horizontal="distributed" vertical="center" justifyLastLine="1"/>
    </xf>
    <xf numFmtId="38" fontId="7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58" fontId="10" fillId="0" borderId="0" xfId="1" applyNumberFormat="1" applyFont="1" applyAlignment="1">
      <alignment horizontal="right"/>
    </xf>
    <xf numFmtId="38" fontId="10" fillId="0" borderId="0" xfId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76" fontId="3" fillId="2" borderId="8" xfId="1" applyNumberFormat="1" applyFont="1" applyFill="1" applyBorder="1" applyAlignment="1">
      <alignment vertical="center"/>
    </xf>
    <xf numFmtId="176" fontId="3" fillId="2" borderId="9" xfId="1" applyNumberFormat="1" applyFont="1" applyFill="1" applyBorder="1" applyAlignment="1">
      <alignment vertical="center"/>
    </xf>
    <xf numFmtId="0" fontId="0" fillId="0" borderId="9" xfId="0" applyBorder="1" applyAlignment="1">
      <alignment vertical="center"/>
    </xf>
    <xf numFmtId="176" fontId="3" fillId="2" borderId="8" xfId="1" applyNumberFormat="1" applyFont="1" applyFill="1" applyBorder="1" applyAlignment="1">
      <alignment horizontal="right" vertical="center"/>
    </xf>
    <xf numFmtId="176" fontId="3" fillId="2" borderId="9" xfId="1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18" fillId="2" borderId="5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76" fontId="15" fillId="2" borderId="11" xfId="1" applyNumberFormat="1" applyFont="1" applyFill="1" applyBorder="1" applyAlignment="1">
      <alignment horizontal="right" vertical="center"/>
    </xf>
    <xf numFmtId="176" fontId="15" fillId="2" borderId="35" xfId="1" applyNumberFormat="1" applyFont="1" applyFill="1" applyBorder="1" applyAlignment="1">
      <alignment horizontal="right" vertical="center"/>
    </xf>
    <xf numFmtId="176" fontId="18" fillId="2" borderId="8" xfId="1" applyNumberFormat="1" applyFont="1" applyFill="1" applyBorder="1" applyAlignment="1">
      <alignment horizontal="left" vertical="center"/>
    </xf>
    <xf numFmtId="176" fontId="18" fillId="2" borderId="9" xfId="1" applyNumberFormat="1" applyFont="1" applyFill="1" applyBorder="1" applyAlignment="1">
      <alignment horizontal="left" vertical="center"/>
    </xf>
    <xf numFmtId="176" fontId="18" fillId="2" borderId="39" xfId="1" applyNumberFormat="1" applyFont="1" applyFill="1" applyBorder="1" applyAlignment="1">
      <alignment horizontal="left" vertical="center"/>
    </xf>
    <xf numFmtId="176" fontId="18" fillId="2" borderId="8" xfId="1" applyNumberFormat="1" applyFont="1" applyFill="1" applyBorder="1" applyAlignment="1">
      <alignment vertical="center"/>
    </xf>
    <xf numFmtId="176" fontId="18" fillId="2" borderId="9" xfId="1" applyNumberFormat="1" applyFont="1" applyFill="1" applyBorder="1" applyAlignment="1">
      <alignment vertical="center"/>
    </xf>
    <xf numFmtId="176" fontId="18" fillId="2" borderId="39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58" fontId="19" fillId="0" borderId="0" xfId="1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0" fillId="0" borderId="0" xfId="0" applyFont="1" applyAlignment="1"/>
    <xf numFmtId="0" fontId="20" fillId="0" borderId="0" xfId="0" applyFont="1" applyBorder="1" applyAlignment="1"/>
    <xf numFmtId="38" fontId="19" fillId="0" borderId="0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310963</xdr:colOff>
      <xdr:row>0</xdr:row>
      <xdr:rowOff>22412</xdr:rowOff>
    </xdr:from>
    <xdr:to>
      <xdr:col>11</xdr:col>
      <xdr:colOff>123265</xdr:colOff>
      <xdr:row>1</xdr:row>
      <xdr:rowOff>70037</xdr:rowOff>
    </xdr:to>
    <xdr:sp macro="" textlink="">
      <xdr:nvSpPr>
        <xdr:cNvPr id="4098" name="Oval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>
          <a:spLocks noChangeArrowheads="1"/>
        </xdr:cNvSpPr>
      </xdr:nvSpPr>
      <xdr:spPr bwMode="auto">
        <a:xfrm>
          <a:off x="5555316" y="22412"/>
          <a:ext cx="574302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15</xdr:row>
      <xdr:rowOff>9525</xdr:rowOff>
    </xdr:from>
    <xdr:to>
      <xdr:col>6</xdr:col>
      <xdr:colOff>447675</xdr:colOff>
      <xdr:row>15</xdr:row>
      <xdr:rowOff>314325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3105150" y="416242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16</xdr:row>
      <xdr:rowOff>9525</xdr:rowOff>
    </xdr:from>
    <xdr:to>
      <xdr:col>6</xdr:col>
      <xdr:colOff>276225</xdr:colOff>
      <xdr:row>16</xdr:row>
      <xdr:rowOff>314325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>
          <a:spLocks noChangeArrowheads="1"/>
        </xdr:cNvSpPr>
      </xdr:nvSpPr>
      <xdr:spPr bwMode="auto">
        <a:xfrm>
          <a:off x="3095625" y="4486275"/>
          <a:ext cx="1419225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5</xdr:col>
      <xdr:colOff>1085850</xdr:colOff>
      <xdr:row>12</xdr:row>
      <xdr:rowOff>314325</xdr:rowOff>
    </xdr:from>
    <xdr:to>
      <xdr:col>7</xdr:col>
      <xdr:colOff>76200</xdr:colOff>
      <xdr:row>15</xdr:row>
      <xdr:rowOff>28575</xdr:rowOff>
    </xdr:to>
    <xdr:sp macro="" textlink="">
      <xdr:nvSpPr>
        <xdr:cNvPr id="1028" name="Lin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ShapeType="1"/>
        </xdr:cNvSpPr>
      </xdr:nvSpPr>
      <xdr:spPr bwMode="auto">
        <a:xfrm flipV="1">
          <a:off x="4181475" y="3495675"/>
          <a:ext cx="419100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190500</xdr:colOff>
      <xdr:row>16</xdr:row>
      <xdr:rowOff>257175</xdr:rowOff>
    </xdr:from>
    <xdr:to>
      <xdr:col>7</xdr:col>
      <xdr:colOff>238125</xdr:colOff>
      <xdr:row>18</xdr:row>
      <xdr:rowOff>47625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200-000006040000}"/>
            </a:ext>
          </a:extLst>
        </xdr:cNvPr>
        <xdr:cNvSpPr>
          <a:spLocks noChangeShapeType="1"/>
        </xdr:cNvSpPr>
      </xdr:nvSpPr>
      <xdr:spPr bwMode="auto">
        <a:xfrm>
          <a:off x="4429125" y="4733925"/>
          <a:ext cx="333375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12</xdr:row>
      <xdr:rowOff>228600</xdr:rowOff>
    </xdr:from>
    <xdr:to>
      <xdr:col>1</xdr:col>
      <xdr:colOff>1104900</xdr:colOff>
      <xdr:row>14</xdr:row>
      <xdr:rowOff>47625</xdr:rowOff>
    </xdr:to>
    <xdr:sp macro="" textlink="">
      <xdr:nvSpPr>
        <xdr:cNvPr id="1034" name="Oval 10">
          <a:extLst>
            <a:ext uri="{FF2B5EF4-FFF2-40B4-BE49-F238E27FC236}">
              <a16:creationId xmlns:a16="http://schemas.microsoft.com/office/drawing/2014/main" id="{00000000-0008-0000-0200-00000A040000}"/>
            </a:ext>
          </a:extLst>
        </xdr:cNvPr>
        <xdr:cNvSpPr>
          <a:spLocks noChangeArrowheads="1"/>
        </xdr:cNvSpPr>
      </xdr:nvSpPr>
      <xdr:spPr bwMode="auto">
        <a:xfrm>
          <a:off x="152400" y="3409950"/>
          <a:ext cx="1038225" cy="466725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1</xdr:col>
      <xdr:colOff>962025</xdr:colOff>
      <xdr:row>11</xdr:row>
      <xdr:rowOff>247650</xdr:rowOff>
    </xdr:from>
    <xdr:to>
      <xdr:col>2</xdr:col>
      <xdr:colOff>504825</xdr:colOff>
      <xdr:row>13</xdr:row>
      <xdr:rowOff>9525</xdr:rowOff>
    </xdr:to>
    <xdr:sp macro="" textlink="">
      <xdr:nvSpPr>
        <xdr:cNvPr id="1036" name="Line 12">
          <a:extLst>
            <a:ext uri="{FF2B5EF4-FFF2-40B4-BE49-F238E27FC236}">
              <a16:creationId xmlns:a16="http://schemas.microsoft.com/office/drawing/2014/main" id="{00000000-0008-0000-0200-00000C040000}"/>
            </a:ext>
          </a:extLst>
        </xdr:cNvPr>
        <xdr:cNvSpPr>
          <a:spLocks noChangeShapeType="1"/>
        </xdr:cNvSpPr>
      </xdr:nvSpPr>
      <xdr:spPr bwMode="auto">
        <a:xfrm flipV="1">
          <a:off x="1104900" y="3152775"/>
          <a:ext cx="59055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29</xdr:row>
      <xdr:rowOff>0</xdr:rowOff>
    </xdr:from>
    <xdr:to>
      <xdr:col>10</xdr:col>
      <xdr:colOff>9525</xdr:colOff>
      <xdr:row>29</xdr:row>
      <xdr:rowOff>304800</xdr:rowOff>
    </xdr:to>
    <xdr:sp macro="" textlink="">
      <xdr:nvSpPr>
        <xdr:cNvPr id="1037" name="Oval 13">
          <a:extLst>
            <a:ext uri="{FF2B5EF4-FFF2-40B4-BE49-F238E27FC236}">
              <a16:creationId xmlns:a16="http://schemas.microsoft.com/office/drawing/2014/main" id="{00000000-0008-0000-0200-00000D040000}"/>
            </a:ext>
          </a:extLst>
        </xdr:cNvPr>
        <xdr:cNvSpPr>
          <a:spLocks noChangeArrowheads="1"/>
        </xdr:cNvSpPr>
      </xdr:nvSpPr>
      <xdr:spPr bwMode="auto">
        <a:xfrm>
          <a:off x="5638800" y="7391400"/>
          <a:ext cx="1371600" cy="304800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7</xdr:col>
      <xdr:colOff>257736</xdr:colOff>
      <xdr:row>29</xdr:row>
      <xdr:rowOff>314324</xdr:rowOff>
    </xdr:from>
    <xdr:to>
      <xdr:col>8</xdr:col>
      <xdr:colOff>657225</xdr:colOff>
      <xdr:row>33</xdr:row>
      <xdr:rowOff>67234</xdr:rowOff>
    </xdr:to>
    <xdr:sp macro="" textlink="">
      <xdr:nvSpPr>
        <xdr:cNvPr id="1039" name="Line 15">
          <a:extLst>
            <a:ext uri="{FF2B5EF4-FFF2-40B4-BE49-F238E27FC236}">
              <a16:creationId xmlns:a16="http://schemas.microsoft.com/office/drawing/2014/main" id="{00000000-0008-0000-0200-00000F040000}"/>
            </a:ext>
          </a:extLst>
        </xdr:cNvPr>
        <xdr:cNvSpPr>
          <a:spLocks noChangeShapeType="1"/>
        </xdr:cNvSpPr>
      </xdr:nvSpPr>
      <xdr:spPr bwMode="auto">
        <a:xfrm flipV="1">
          <a:off x="4807324" y="9066118"/>
          <a:ext cx="1452842" cy="91832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87282</xdr:colOff>
      <xdr:row>33</xdr:row>
      <xdr:rowOff>67235</xdr:rowOff>
    </xdr:from>
    <xdr:ext cx="3171509" cy="336177"/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00000000-0008-0000-0200-000010040000}"/>
            </a:ext>
          </a:extLst>
        </xdr:cNvPr>
        <xdr:cNvSpPr>
          <a:spLocks noChangeArrowheads="1"/>
        </xdr:cNvSpPr>
      </xdr:nvSpPr>
      <xdr:spPr bwMode="auto">
        <a:xfrm>
          <a:off x="3202517" y="9984441"/>
          <a:ext cx="3171509" cy="33617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noAutofit/>
        </a:bodyPr>
        <a:lstStyle/>
        <a:p>
          <a:pPr algn="ctr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この額が本期分の差額担金額となります。</a:t>
          </a:r>
          <a:endParaRPr lang="en-US" altLang="ja-JP" sz="1050" b="1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</xdr:txBody>
    </xdr:sp>
    <xdr:clientData/>
  </xdr:oneCellAnchor>
  <xdr:oneCellAnchor>
    <xdr:from>
      <xdr:col>1</xdr:col>
      <xdr:colOff>133350</xdr:colOff>
      <xdr:row>1</xdr:row>
      <xdr:rowOff>171450</xdr:rowOff>
    </xdr:from>
    <xdr:ext cx="590550" cy="232523"/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200-000012040000}"/>
            </a:ext>
          </a:extLst>
        </xdr:cNvPr>
        <xdr:cNvSpPr>
          <a:spLocks noChangeArrowheads="1"/>
        </xdr:cNvSpPr>
      </xdr:nvSpPr>
      <xdr:spPr bwMode="auto">
        <a:xfrm>
          <a:off x="276225" y="314325"/>
          <a:ext cx="590550" cy="228600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twoCellAnchor>
    <xdr:from>
      <xdr:col>8</xdr:col>
      <xdr:colOff>707092</xdr:colOff>
      <xdr:row>8</xdr:row>
      <xdr:rowOff>195543</xdr:rowOff>
    </xdr:from>
    <xdr:to>
      <xdr:col>9</xdr:col>
      <xdr:colOff>2242</xdr:colOff>
      <xdr:row>10</xdr:row>
      <xdr:rowOff>40902</xdr:rowOff>
    </xdr:to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rrowheads="1"/>
        </xdr:cNvSpPr>
      </xdr:nvSpPr>
      <xdr:spPr bwMode="auto">
        <a:xfrm>
          <a:off x="6310033" y="2302249"/>
          <a:ext cx="438150" cy="405653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5</xdr:col>
      <xdr:colOff>67236</xdr:colOff>
      <xdr:row>19</xdr:row>
      <xdr:rowOff>313765</xdr:rowOff>
    </xdr:from>
    <xdr:to>
      <xdr:col>7</xdr:col>
      <xdr:colOff>156883</xdr:colOff>
      <xdr:row>24</xdr:row>
      <xdr:rowOff>47066</xdr:rowOff>
    </xdr:to>
    <xdr:sp macro="" textlink="">
      <xdr:nvSpPr>
        <xdr:cNvPr id="15" name="Oval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rrowheads="1"/>
        </xdr:cNvSpPr>
      </xdr:nvSpPr>
      <xdr:spPr bwMode="auto">
        <a:xfrm>
          <a:off x="3182471" y="5815853"/>
          <a:ext cx="1524000" cy="1358154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50000"/>
                </a:srgbClr>
              </a:solidFill>
            </a14:hiddenFill>
          </a:ext>
        </a:extLst>
      </xdr:spPr>
    </xdr:sp>
    <xdr:clientData/>
  </xdr:twoCellAnchor>
  <xdr:twoCellAnchor>
    <xdr:from>
      <xdr:col>6</xdr:col>
      <xdr:colOff>179294</xdr:colOff>
      <xdr:row>19</xdr:row>
      <xdr:rowOff>190500</xdr:rowOff>
    </xdr:from>
    <xdr:to>
      <xdr:col>7</xdr:col>
      <xdr:colOff>67236</xdr:colOff>
      <xdr:row>20</xdr:row>
      <xdr:rowOff>100853</xdr:rowOff>
    </xdr:to>
    <xdr:sp macro="" textlink="">
      <xdr:nvSpPr>
        <xdr:cNvPr id="16" name="Line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 flipV="1">
          <a:off x="4437529" y="5692588"/>
          <a:ext cx="179295" cy="23532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89648</xdr:colOff>
      <xdr:row>18</xdr:row>
      <xdr:rowOff>313764</xdr:rowOff>
    </xdr:from>
    <xdr:to>
      <xdr:col>9</xdr:col>
      <xdr:colOff>179295</xdr:colOff>
      <xdr:row>19</xdr:row>
      <xdr:rowOff>291354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639236" y="5490882"/>
          <a:ext cx="2286000" cy="302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給料総額の差額を記入してください。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1</xdr:row>
      <xdr:rowOff>57150</xdr:rowOff>
    </xdr:from>
    <xdr:to>
      <xdr:col>15</xdr:col>
      <xdr:colOff>533400</xdr:colOff>
      <xdr:row>2</xdr:row>
      <xdr:rowOff>171450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SpPr>
          <a:spLocks noChangeArrowheads="1"/>
        </xdr:cNvSpPr>
      </xdr:nvSpPr>
      <xdr:spPr bwMode="auto">
        <a:xfrm>
          <a:off x="9906000" y="342900"/>
          <a:ext cx="438150" cy="400050"/>
        </a:xfrm>
        <a:prstGeom prst="flowChartProcess">
          <a:avLst/>
        </a:prstGeom>
        <a:noFill/>
        <a:ln w="38100">
          <a:solidFill>
            <a:srgbClr val="FF0000"/>
          </a:solidFill>
          <a:bevel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vert="wordArtVertRtl" wrap="square" lIns="36576" tIns="18288" rIns="36576" bIns="0" anchor="ctr" anchorCtr="1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05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</a:rPr>
            <a:t>公印</a:t>
          </a:r>
        </a:p>
      </xdr:txBody>
    </xdr:sp>
    <xdr:clientData/>
  </xdr:twoCellAnchor>
  <xdr:twoCellAnchor>
    <xdr:from>
      <xdr:col>9</xdr:col>
      <xdr:colOff>300318</xdr:colOff>
      <xdr:row>0</xdr:row>
      <xdr:rowOff>0</xdr:rowOff>
    </xdr:from>
    <xdr:to>
      <xdr:col>11</xdr:col>
      <xdr:colOff>145676</xdr:colOff>
      <xdr:row>1</xdr:row>
      <xdr:rowOff>47625</xdr:rowOff>
    </xdr:to>
    <xdr:sp macro="" textlink="">
      <xdr:nvSpPr>
        <xdr:cNvPr id="3074" name="Oval 2">
          <a:extLst>
            <a:ext uri="{FF2B5EF4-FFF2-40B4-BE49-F238E27FC236}">
              <a16:creationId xmlns:a16="http://schemas.microsoft.com/office/drawing/2014/main" id="{00000000-0008-0000-0300-0000020C0000}"/>
            </a:ext>
          </a:extLst>
        </xdr:cNvPr>
        <xdr:cNvSpPr>
          <a:spLocks noChangeArrowheads="1"/>
        </xdr:cNvSpPr>
      </xdr:nvSpPr>
      <xdr:spPr bwMode="auto">
        <a:xfrm>
          <a:off x="5544671" y="0"/>
          <a:ext cx="607358" cy="338978"/>
        </a:xfrm>
        <a:prstGeom prst="ellips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0</xdr:col>
      <xdr:colOff>38100</xdr:colOff>
      <xdr:row>0</xdr:row>
      <xdr:rowOff>19050</xdr:rowOff>
    </xdr:from>
    <xdr:ext cx="590550" cy="238125"/>
    <xdr:sp macro="" textlink="">
      <xdr:nvSpPr>
        <xdr:cNvPr id="3088" name="AutoShape 16">
          <a:extLst>
            <a:ext uri="{FF2B5EF4-FFF2-40B4-BE49-F238E27FC236}">
              <a16:creationId xmlns:a16="http://schemas.microsoft.com/office/drawing/2014/main" id="{00000000-0008-0000-0300-0000100C0000}"/>
            </a:ext>
          </a:extLst>
        </xdr:cNvPr>
        <xdr:cNvSpPr>
          <a:spLocks noChangeArrowheads="1"/>
        </xdr:cNvSpPr>
      </xdr:nvSpPr>
      <xdr:spPr bwMode="auto">
        <a:xfrm>
          <a:off x="38100" y="19050"/>
          <a:ext cx="590550" cy="238125"/>
        </a:xfrm>
        <a:prstGeom prst="flowChartProcess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27432" tIns="18288" rIns="27432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記載例</a:t>
          </a:r>
          <a:endParaRPr lang="ja-JP" altLang="en-US"/>
        </a:p>
      </xdr:txBody>
    </xdr:sp>
    <xdr:clientData/>
  </xdr:oneCellAnchor>
  <xdr:oneCellAnchor>
    <xdr:from>
      <xdr:col>3</xdr:col>
      <xdr:colOff>73074</xdr:colOff>
      <xdr:row>1</xdr:row>
      <xdr:rowOff>224118</xdr:rowOff>
    </xdr:from>
    <xdr:ext cx="3313151" cy="220317"/>
    <xdr:sp macro="" textlink="">
      <xdr:nvSpPr>
        <xdr:cNvPr id="12" name="Rectangle 1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2459927" y="515471"/>
          <a:ext cx="3313151" cy="22031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27432" tIns="18288" rIns="27432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団体コード（共済組合と同一の所属所コード）</a:t>
          </a:r>
          <a:endParaRPr lang="ja-JP" altLang="en-US"/>
        </a:p>
      </xdr:txBody>
    </xdr:sp>
    <xdr:clientData/>
  </xdr:oneCellAnchor>
  <xdr:twoCellAnchor>
    <xdr:from>
      <xdr:col>1</xdr:col>
      <xdr:colOff>885263</xdr:colOff>
      <xdr:row>2</xdr:row>
      <xdr:rowOff>22412</xdr:rowOff>
    </xdr:from>
    <xdr:to>
      <xdr:col>3</xdr:col>
      <xdr:colOff>67234</xdr:colOff>
      <xdr:row>3</xdr:row>
      <xdr:rowOff>112058</xdr:rowOff>
    </xdr:to>
    <xdr:sp macro="" textlink="">
      <xdr:nvSpPr>
        <xdr:cNvPr id="13" name="Line 1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 flipH="1">
          <a:off x="1748116" y="605118"/>
          <a:ext cx="705971" cy="38099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</xdr:col>
      <xdr:colOff>190499</xdr:colOff>
      <xdr:row>10</xdr:row>
      <xdr:rowOff>145676</xdr:rowOff>
    </xdr:from>
    <xdr:ext cx="8695765" cy="683559"/>
    <xdr:sp macro="" textlink="">
      <xdr:nvSpPr>
        <xdr:cNvPr id="26" name="Rectangle 17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rrowheads="1"/>
        </xdr:cNvSpPr>
      </xdr:nvSpPr>
      <xdr:spPr bwMode="auto">
        <a:xfrm>
          <a:off x="1053352" y="2667000"/>
          <a:ext cx="8695765" cy="68355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27432" tIns="18288" rIns="27432" bIns="18288" anchor="ctr" upright="1">
          <a:noAutofit/>
        </a:bodyPr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※　</a:t>
          </a:r>
          <a:r>
            <a:rPr lang="ja-JP" altLang="en-US" sz="1200" b="1" i="0" u="dbl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給料表の適用を受けない職員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について給料月額に異動があった場合には、本様式にて報告してください。</a:t>
          </a:r>
          <a:endParaRPr lang="ja-JP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37"/>
  <sheetViews>
    <sheetView showGridLines="0" showZeros="0" tabSelected="1" zoomScaleNormal="100" workbookViewId="0">
      <selection activeCell="N6" sqref="N6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125" style="6" customWidth="1"/>
    <col min="11" max="11" width="1.875" style="7" customWidth="1"/>
    <col min="12" max="16384" width="8.875" style="6"/>
  </cols>
  <sheetData>
    <row r="1" spans="2:12" ht="11.25" customHeight="1" thickBot="1" x14ac:dyDescent="0.2"/>
    <row r="2" spans="2:12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2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2" s="14" customFormat="1" ht="21.75" customHeight="1" x14ac:dyDescent="0.2">
      <c r="B4" s="157" t="s">
        <v>61</v>
      </c>
      <c r="C4" s="158"/>
      <c r="D4" s="158"/>
      <c r="E4" s="158"/>
      <c r="F4" s="158"/>
      <c r="G4" s="158"/>
      <c r="H4" s="158"/>
      <c r="I4" s="158"/>
      <c r="J4" s="159"/>
      <c r="K4" s="13"/>
    </row>
    <row r="5" spans="2:12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2" ht="21.75" customHeight="1" x14ac:dyDescent="0.15">
      <c r="B6" s="160"/>
      <c r="C6" s="161"/>
      <c r="D6" s="161"/>
      <c r="E6" s="161"/>
      <c r="F6" s="161"/>
      <c r="G6" s="161"/>
      <c r="H6" s="161"/>
      <c r="I6" s="161"/>
      <c r="J6" s="163"/>
      <c r="K6" s="5"/>
    </row>
    <row r="7" spans="2:12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2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2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2" ht="21.75" customHeight="1" x14ac:dyDescent="0.15">
      <c r="B10" s="160"/>
      <c r="C10" s="161"/>
      <c r="D10" s="161"/>
      <c r="E10" s="161"/>
      <c r="F10" s="9"/>
      <c r="G10" s="9" t="s">
        <v>1</v>
      </c>
      <c r="H10" s="9"/>
      <c r="I10" s="9" t="s">
        <v>2</v>
      </c>
      <c r="J10" s="10"/>
      <c r="K10" s="5"/>
    </row>
    <row r="11" spans="2:12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2" ht="21.75" customHeight="1" x14ac:dyDescent="0.15">
      <c r="B12" s="8"/>
      <c r="C12" s="164"/>
      <c r="D12" s="164"/>
      <c r="E12" s="164"/>
      <c r="F12" s="164"/>
      <c r="G12" s="164"/>
      <c r="H12" s="164"/>
      <c r="I12" s="164"/>
      <c r="J12" s="10"/>
      <c r="K12" s="5"/>
    </row>
    <row r="13" spans="2:12" ht="25.5" customHeight="1" x14ac:dyDescent="0.15">
      <c r="B13" s="15" t="s">
        <v>3</v>
      </c>
      <c r="C13" s="16"/>
      <c r="D13" s="143"/>
      <c r="E13" s="143"/>
      <c r="F13" s="143"/>
      <c r="G13" s="143"/>
      <c r="H13" s="143"/>
      <c r="I13" s="143"/>
      <c r="J13" s="144"/>
      <c r="K13" s="5"/>
    </row>
    <row r="14" spans="2:12" ht="25.5" customHeight="1" x14ac:dyDescent="0.15">
      <c r="B14" s="115"/>
      <c r="C14" s="16"/>
      <c r="D14" s="17"/>
      <c r="E14" s="17"/>
      <c r="F14" s="17"/>
      <c r="G14" s="17"/>
      <c r="H14" s="17"/>
      <c r="I14" s="17"/>
      <c r="J14" s="18"/>
      <c r="K14" s="5"/>
      <c r="L14" s="121" t="str">
        <f>IF($B$14="","←【団体コード】を入力してください。","")</f>
        <v>←【団体コード】を入力してください。</v>
      </c>
    </row>
    <row r="15" spans="2:12" ht="25.5" customHeight="1" x14ac:dyDescent="0.15">
      <c r="B15" s="15" t="s">
        <v>4</v>
      </c>
      <c r="C15" s="145" t="s">
        <v>5</v>
      </c>
      <c r="D15" s="146"/>
      <c r="E15" s="162"/>
      <c r="F15" s="145" t="s">
        <v>6</v>
      </c>
      <c r="G15" s="162"/>
      <c r="H15" s="145" t="s">
        <v>7</v>
      </c>
      <c r="I15" s="146"/>
      <c r="J15" s="147"/>
      <c r="K15" s="5"/>
    </row>
    <row r="16" spans="2:12" ht="25.5" customHeight="1" x14ac:dyDescent="0.15">
      <c r="B16" s="15" t="s">
        <v>45</v>
      </c>
      <c r="C16" s="19"/>
      <c r="D16" s="116"/>
      <c r="E16" s="20" t="s">
        <v>8</v>
      </c>
      <c r="F16" s="118"/>
      <c r="G16" s="21" t="s">
        <v>9</v>
      </c>
      <c r="H16" s="148"/>
      <c r="I16" s="149"/>
      <c r="J16" s="150"/>
      <c r="K16" s="5"/>
    </row>
    <row r="17" spans="2:12" ht="25.5" customHeight="1" x14ac:dyDescent="0.15">
      <c r="B17" s="15" t="s">
        <v>46</v>
      </c>
      <c r="C17" s="19"/>
      <c r="D17" s="117"/>
      <c r="E17" s="22" t="s">
        <v>8</v>
      </c>
      <c r="F17" s="118"/>
      <c r="G17" s="21" t="s">
        <v>9</v>
      </c>
      <c r="H17" s="151"/>
      <c r="I17" s="152"/>
      <c r="J17" s="153"/>
      <c r="K17" s="5"/>
    </row>
    <row r="18" spans="2:12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0</v>
      </c>
      <c r="G18" s="21" t="s">
        <v>9</v>
      </c>
      <c r="H18" s="154" t="s">
        <v>52</v>
      </c>
      <c r="I18" s="155"/>
      <c r="J18" s="156"/>
      <c r="K18" s="5"/>
    </row>
    <row r="19" spans="2:12" ht="25.5" customHeight="1" x14ac:dyDescent="0.15">
      <c r="B19" s="30"/>
      <c r="C19" s="31"/>
      <c r="D19" s="141"/>
      <c r="E19" s="141"/>
      <c r="F19" s="141"/>
      <c r="G19" s="141"/>
      <c r="H19" s="141"/>
      <c r="I19" s="141"/>
      <c r="J19" s="142"/>
      <c r="K19" s="5"/>
    </row>
    <row r="20" spans="2:12" ht="25.5" customHeight="1" x14ac:dyDescent="0.15">
      <c r="B20" s="133" t="s">
        <v>25</v>
      </c>
      <c r="C20" s="134"/>
      <c r="D20" s="134"/>
      <c r="E20" s="134"/>
      <c r="F20" s="134"/>
      <c r="G20" s="134"/>
      <c r="H20" s="134"/>
      <c r="I20" s="134"/>
      <c r="J20" s="135"/>
      <c r="K20" s="5"/>
    </row>
    <row r="21" spans="2:12" ht="25.5" customHeight="1" x14ac:dyDescent="0.15">
      <c r="B21" s="174" t="s">
        <v>51</v>
      </c>
      <c r="C21" s="33" t="s">
        <v>36</v>
      </c>
      <c r="D21" s="119"/>
      <c r="E21" s="21" t="s">
        <v>8</v>
      </c>
      <c r="F21" s="120"/>
      <c r="G21" s="25" t="s">
        <v>9</v>
      </c>
      <c r="H21" s="138" t="s">
        <v>31</v>
      </c>
      <c r="I21" s="175"/>
      <c r="J21" s="176"/>
      <c r="K21" s="5"/>
      <c r="L21" s="121" t="str">
        <f>IF($D$18=SUM($D$21:$D$24),"","【職員数エラー】")</f>
        <v/>
      </c>
    </row>
    <row r="22" spans="2:12" ht="25.5" customHeight="1" x14ac:dyDescent="0.15">
      <c r="B22" s="174"/>
      <c r="C22" s="33" t="s">
        <v>43</v>
      </c>
      <c r="D22" s="119"/>
      <c r="E22" s="21" t="s">
        <v>8</v>
      </c>
      <c r="F22" s="120"/>
      <c r="G22" s="25" t="s">
        <v>9</v>
      </c>
      <c r="H22" s="139"/>
      <c r="I22" s="16"/>
      <c r="J22" s="18"/>
      <c r="K22" s="5"/>
      <c r="L22" s="121"/>
    </row>
    <row r="23" spans="2:12" ht="25.5" customHeight="1" x14ac:dyDescent="0.15">
      <c r="B23" s="174"/>
      <c r="C23" s="33" t="s">
        <v>37</v>
      </c>
      <c r="D23" s="119"/>
      <c r="E23" s="21" t="s">
        <v>8</v>
      </c>
      <c r="F23" s="120"/>
      <c r="G23" s="25" t="s">
        <v>9</v>
      </c>
      <c r="H23" s="139"/>
      <c r="I23" s="16"/>
      <c r="J23" s="18"/>
      <c r="K23" s="5"/>
      <c r="L23" s="121"/>
    </row>
    <row r="24" spans="2:12" ht="25.5" customHeight="1" x14ac:dyDescent="0.15">
      <c r="B24" s="174"/>
      <c r="C24" s="33" t="s">
        <v>30</v>
      </c>
      <c r="D24" s="119"/>
      <c r="E24" s="21" t="s">
        <v>8</v>
      </c>
      <c r="F24" s="120"/>
      <c r="G24" s="25" t="s">
        <v>9</v>
      </c>
      <c r="H24" s="140"/>
      <c r="I24" s="26">
        <f>F21+F22+F23+F24</f>
        <v>0</v>
      </c>
      <c r="J24" s="27" t="s">
        <v>9</v>
      </c>
      <c r="K24" s="5"/>
      <c r="L24" s="121" t="str">
        <f>IF($F$18=SUM($F$21:$F$24),"","【給料総額エラー】")</f>
        <v/>
      </c>
    </row>
    <row r="25" spans="2:12" ht="25.5" customHeight="1" x14ac:dyDescent="0.15">
      <c r="B25" s="174" t="s">
        <v>48</v>
      </c>
      <c r="C25" s="32" t="s">
        <v>28</v>
      </c>
      <c r="D25" s="136"/>
      <c r="E25" s="137"/>
      <c r="F25" s="28">
        <f>ROUNDDOWN(F21*286/1000,0)</f>
        <v>0</v>
      </c>
      <c r="G25" s="24" t="s">
        <v>9</v>
      </c>
      <c r="H25" s="138" t="s">
        <v>31</v>
      </c>
      <c r="I25" s="175"/>
      <c r="J25" s="176"/>
      <c r="K25" s="5"/>
    </row>
    <row r="26" spans="2:12" ht="25.5" customHeight="1" x14ac:dyDescent="0.15">
      <c r="B26" s="174"/>
      <c r="C26" s="127" t="s">
        <v>33</v>
      </c>
      <c r="D26" s="125"/>
      <c r="E26" s="126"/>
      <c r="F26" s="129">
        <f t="shared" ref="F26:F27" si="0">ROUNDDOWN(F22*286/1000,0)</f>
        <v>0</v>
      </c>
      <c r="G26" s="128" t="s">
        <v>9</v>
      </c>
      <c r="H26" s="139"/>
      <c r="I26" s="16"/>
      <c r="J26" s="18"/>
      <c r="K26" s="5"/>
    </row>
    <row r="27" spans="2:12" ht="25.5" customHeight="1" x14ac:dyDescent="0.15">
      <c r="B27" s="174"/>
      <c r="C27" s="127" t="s">
        <v>34</v>
      </c>
      <c r="D27" s="125"/>
      <c r="E27" s="126"/>
      <c r="F27" s="129">
        <f t="shared" si="0"/>
        <v>0</v>
      </c>
      <c r="G27" s="128" t="s">
        <v>9</v>
      </c>
      <c r="H27" s="139"/>
      <c r="I27" s="16"/>
      <c r="J27" s="18"/>
      <c r="K27" s="5"/>
    </row>
    <row r="28" spans="2:12" ht="25.5" customHeight="1" x14ac:dyDescent="0.15">
      <c r="B28" s="174"/>
      <c r="C28" s="32" t="s">
        <v>60</v>
      </c>
      <c r="D28" s="136"/>
      <c r="E28" s="137"/>
      <c r="F28" s="28">
        <f>ROUNDDOWN(F24*150/1000,0)</f>
        <v>0</v>
      </c>
      <c r="G28" s="24" t="s">
        <v>9</v>
      </c>
      <c r="H28" s="140"/>
      <c r="I28" s="26">
        <f>F25+F26+F27+F28</f>
        <v>0</v>
      </c>
      <c r="J28" s="29" t="s">
        <v>9</v>
      </c>
      <c r="K28" s="5"/>
    </row>
    <row r="29" spans="2:12" ht="25.5" customHeight="1" x14ac:dyDescent="0.15">
      <c r="B29" s="174" t="s">
        <v>49</v>
      </c>
      <c r="C29" s="130" t="s">
        <v>35</v>
      </c>
      <c r="D29" s="136"/>
      <c r="E29" s="137"/>
      <c r="F29" s="28">
        <f>(F25+F26+F27)*3</f>
        <v>0</v>
      </c>
      <c r="G29" s="24" t="s">
        <v>9</v>
      </c>
      <c r="H29" s="138" t="s">
        <v>31</v>
      </c>
      <c r="I29" s="175"/>
      <c r="J29" s="176"/>
      <c r="K29" s="5"/>
    </row>
    <row r="30" spans="2:12" ht="25.5" customHeight="1" x14ac:dyDescent="0.15">
      <c r="B30" s="174"/>
      <c r="C30" s="32" t="s">
        <v>32</v>
      </c>
      <c r="D30" s="136"/>
      <c r="E30" s="137"/>
      <c r="F30" s="28">
        <f>F28*3</f>
        <v>0</v>
      </c>
      <c r="G30" s="24" t="s">
        <v>9</v>
      </c>
      <c r="H30" s="140"/>
      <c r="I30" s="26">
        <f>F29+F30</f>
        <v>0</v>
      </c>
      <c r="J30" s="29" t="s">
        <v>9</v>
      </c>
      <c r="K30" s="5"/>
    </row>
    <row r="31" spans="2:12" ht="21.75" customHeight="1" x14ac:dyDescent="0.15">
      <c r="B31" s="165" t="s">
        <v>58</v>
      </c>
      <c r="C31" s="166"/>
      <c r="D31" s="166"/>
      <c r="E31" s="166"/>
      <c r="F31" s="166"/>
      <c r="G31" s="166"/>
      <c r="H31" s="166"/>
      <c r="I31" s="166"/>
      <c r="J31" s="167"/>
      <c r="K31" s="5"/>
    </row>
    <row r="32" spans="2:12" ht="21.75" customHeight="1" x14ac:dyDescent="0.15">
      <c r="B32" s="168"/>
      <c r="C32" s="169"/>
      <c r="D32" s="169"/>
      <c r="E32" s="169"/>
      <c r="F32" s="169"/>
      <c r="G32" s="169"/>
      <c r="H32" s="169"/>
      <c r="I32" s="169"/>
      <c r="J32" s="170"/>
      <c r="K32" s="5"/>
    </row>
    <row r="33" spans="2:11" ht="21.75" customHeight="1" x14ac:dyDescent="0.15">
      <c r="B33" s="168"/>
      <c r="C33" s="169"/>
      <c r="D33" s="169"/>
      <c r="E33" s="169"/>
      <c r="F33" s="169"/>
      <c r="G33" s="169"/>
      <c r="H33" s="169"/>
      <c r="I33" s="169"/>
      <c r="J33" s="170"/>
      <c r="K33" s="5"/>
    </row>
    <row r="34" spans="2:11" ht="21.7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70"/>
      <c r="K34" s="5"/>
    </row>
    <row r="35" spans="2:11" ht="21.75" customHeight="1" thickBot="1" x14ac:dyDescent="0.2">
      <c r="B35" s="171"/>
      <c r="C35" s="172"/>
      <c r="D35" s="172"/>
      <c r="E35" s="172"/>
      <c r="F35" s="172"/>
      <c r="G35" s="172"/>
      <c r="H35" s="172"/>
      <c r="I35" s="172"/>
      <c r="J35" s="173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31:J35"/>
    <mergeCell ref="B21:B24"/>
    <mergeCell ref="B25:B28"/>
    <mergeCell ref="B29:B30"/>
    <mergeCell ref="D28:E28"/>
    <mergeCell ref="D25:E25"/>
    <mergeCell ref="I21:J21"/>
    <mergeCell ref="I25:J25"/>
    <mergeCell ref="I29:J29"/>
    <mergeCell ref="D29:E29"/>
    <mergeCell ref="H25:H28"/>
    <mergeCell ref="H29:H30"/>
    <mergeCell ref="B4:J4"/>
    <mergeCell ref="B10:E10"/>
    <mergeCell ref="F15:G15"/>
    <mergeCell ref="C15:E15"/>
    <mergeCell ref="B6:J6"/>
    <mergeCell ref="C12:I12"/>
    <mergeCell ref="B20:J20"/>
    <mergeCell ref="D30:E30"/>
    <mergeCell ref="H21:H24"/>
    <mergeCell ref="D19:J19"/>
    <mergeCell ref="D13:J13"/>
    <mergeCell ref="H15:J15"/>
    <mergeCell ref="H16:J16"/>
    <mergeCell ref="H17:J17"/>
    <mergeCell ref="H18:J18"/>
  </mergeCells>
  <phoneticPr fontId="2"/>
  <dataValidations count="1">
    <dataValidation type="textLength" operator="equal" allowBlank="1" showInputMessage="1" showErrorMessage="1" error="共済組合所属所コード（３ケタ）" sqref="B14" xr:uid="{00000000-0002-0000-0000-000000000000}">
      <formula1>3</formula1>
    </dataValidation>
  </dataValidations>
  <pageMargins left="0.59055118110236227" right="0.39370078740157483" top="0.78740157480314965" bottom="0.39370078740157483" header="0" footer="0"/>
  <pageSetup paperSize="9" scale="99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showZeros="0" zoomScale="85" workbookViewId="0">
      <selection activeCell="R8" sqref="R8"/>
    </sheetView>
  </sheetViews>
  <sheetFormatPr defaultRowHeight="18.75" customHeight="1" x14ac:dyDescent="0.15"/>
  <cols>
    <col min="1" max="1" width="11.25" style="52" customWidth="1"/>
    <col min="2" max="2" width="15" style="52" customWidth="1"/>
    <col min="3" max="7" width="5" style="52" customWidth="1"/>
    <col min="8" max="8" width="12.5" style="52" customWidth="1"/>
    <col min="9" max="11" width="5" style="52" customWidth="1"/>
    <col min="12" max="16" width="12.5" style="52" customWidth="1"/>
    <col min="17" max="16384" width="9" style="52"/>
  </cols>
  <sheetData>
    <row r="1" spans="1:16" ht="22.5" customHeight="1" x14ac:dyDescent="0.15">
      <c r="A1" s="34"/>
      <c r="B1" s="189" t="s">
        <v>38</v>
      </c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1" t="s">
        <v>29</v>
      </c>
      <c r="P1" s="191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197" t="s">
        <v>1</v>
      </c>
      <c r="M2" s="197"/>
      <c r="N2" s="195"/>
      <c r="O2" s="195"/>
      <c r="P2" s="193" t="s">
        <v>2</v>
      </c>
    </row>
    <row r="3" spans="1:16" ht="22.5" customHeight="1" thickBot="1" x14ac:dyDescent="0.2">
      <c r="A3" s="192" t="s">
        <v>62</v>
      </c>
      <c r="B3" s="192"/>
      <c r="C3" s="192"/>
      <c r="D3" s="192"/>
      <c r="E3" s="192"/>
      <c r="F3" s="39"/>
      <c r="G3" s="39"/>
      <c r="H3" s="38"/>
      <c r="I3" s="39"/>
      <c r="J3" s="39"/>
      <c r="K3" s="39"/>
      <c r="L3" s="198"/>
      <c r="M3" s="198"/>
      <c r="N3" s="196"/>
      <c r="O3" s="196"/>
      <c r="P3" s="194"/>
    </row>
    <row r="4" spans="1:16" ht="18.75" customHeight="1" x14ac:dyDescent="0.15">
      <c r="A4" s="68" t="s">
        <v>23</v>
      </c>
      <c r="B4" s="100"/>
      <c r="C4" s="182" t="s">
        <v>22</v>
      </c>
      <c r="D4" s="184" t="s">
        <v>12</v>
      </c>
      <c r="E4" s="186"/>
      <c r="F4" s="187"/>
      <c r="G4" s="188"/>
      <c r="H4" s="182" t="s">
        <v>56</v>
      </c>
      <c r="I4" s="186"/>
      <c r="J4" s="187"/>
      <c r="K4" s="188"/>
      <c r="L4" s="182" t="s">
        <v>57</v>
      </c>
      <c r="M4" s="177" t="s">
        <v>13</v>
      </c>
      <c r="N4" s="178"/>
      <c r="O4" s="179"/>
      <c r="P4" s="180" t="s">
        <v>14</v>
      </c>
    </row>
    <row r="5" spans="1:16" ht="18.75" customHeight="1" x14ac:dyDescent="0.15">
      <c r="A5" s="77" t="s">
        <v>15</v>
      </c>
      <c r="B5" s="41" t="s">
        <v>16</v>
      </c>
      <c r="C5" s="183"/>
      <c r="D5" s="185"/>
      <c r="E5" s="42"/>
      <c r="F5" s="42"/>
      <c r="G5" s="42"/>
      <c r="H5" s="185"/>
      <c r="I5" s="42"/>
      <c r="J5" s="42"/>
      <c r="K5" s="42"/>
      <c r="L5" s="185"/>
      <c r="M5" s="42" t="s">
        <v>17</v>
      </c>
      <c r="N5" s="42" t="s">
        <v>18</v>
      </c>
      <c r="O5" s="42" t="s">
        <v>19</v>
      </c>
      <c r="P5" s="181"/>
    </row>
    <row r="6" spans="1:16" ht="18.75" customHeight="1" x14ac:dyDescent="0.15">
      <c r="A6" s="101"/>
      <c r="B6" s="122"/>
      <c r="C6" s="43"/>
      <c r="D6" s="43"/>
      <c r="E6" s="43"/>
      <c r="F6" s="43"/>
      <c r="G6" s="43"/>
      <c r="H6" s="47"/>
      <c r="I6" s="43"/>
      <c r="J6" s="43"/>
      <c r="K6" s="43"/>
      <c r="L6" s="47"/>
      <c r="M6" s="53"/>
      <c r="N6" s="46">
        <f>L6-H6</f>
        <v>0</v>
      </c>
      <c r="O6" s="122" t="s">
        <v>54</v>
      </c>
      <c r="P6" s="102"/>
    </row>
    <row r="7" spans="1:16" ht="18.75" customHeight="1" x14ac:dyDescent="0.15">
      <c r="A7" s="101"/>
      <c r="B7" s="122"/>
      <c r="C7" s="43"/>
      <c r="D7" s="43"/>
      <c r="E7" s="43"/>
      <c r="F7" s="43"/>
      <c r="G7" s="43"/>
      <c r="H7" s="47"/>
      <c r="I7" s="43"/>
      <c r="J7" s="43"/>
      <c r="K7" s="43"/>
      <c r="L7" s="47"/>
      <c r="M7" s="53"/>
      <c r="N7" s="46">
        <f t="shared" ref="N7:N25" si="0">L7-H7</f>
        <v>0</v>
      </c>
      <c r="O7" s="122"/>
      <c r="P7" s="80"/>
    </row>
    <row r="8" spans="1:16" ht="18.75" customHeight="1" x14ac:dyDescent="0.15">
      <c r="A8" s="101"/>
      <c r="B8" s="122"/>
      <c r="C8" s="43"/>
      <c r="D8" s="43"/>
      <c r="E8" s="43"/>
      <c r="F8" s="43"/>
      <c r="G8" s="43"/>
      <c r="H8" s="47"/>
      <c r="I8" s="43"/>
      <c r="J8" s="43"/>
      <c r="K8" s="43"/>
      <c r="L8" s="47"/>
      <c r="M8" s="53"/>
      <c r="N8" s="46">
        <f t="shared" si="0"/>
        <v>0</v>
      </c>
      <c r="O8" s="122"/>
      <c r="P8" s="102"/>
    </row>
    <row r="9" spans="1:16" ht="18.75" customHeight="1" x14ac:dyDescent="0.15">
      <c r="A9" s="101"/>
      <c r="B9" s="122"/>
      <c r="C9" s="43"/>
      <c r="D9" s="43"/>
      <c r="E9" s="43"/>
      <c r="F9" s="43"/>
      <c r="G9" s="43"/>
      <c r="H9" s="47"/>
      <c r="I9" s="43"/>
      <c r="J9" s="43"/>
      <c r="K9" s="43"/>
      <c r="L9" s="47"/>
      <c r="M9" s="53"/>
      <c r="N9" s="46">
        <f t="shared" si="0"/>
        <v>0</v>
      </c>
      <c r="O9" s="122"/>
      <c r="P9" s="102"/>
    </row>
    <row r="10" spans="1:16" ht="18.75" customHeight="1" x14ac:dyDescent="0.15">
      <c r="A10" s="101"/>
      <c r="B10" s="122"/>
      <c r="C10" s="43"/>
      <c r="D10" s="43"/>
      <c r="E10" s="43"/>
      <c r="F10" s="43"/>
      <c r="G10" s="43"/>
      <c r="H10" s="47"/>
      <c r="I10" s="43"/>
      <c r="J10" s="43"/>
      <c r="K10" s="43"/>
      <c r="L10" s="47"/>
      <c r="M10" s="53"/>
      <c r="N10" s="46">
        <f t="shared" si="0"/>
        <v>0</v>
      </c>
      <c r="O10" s="122"/>
      <c r="P10" s="102"/>
    </row>
    <row r="11" spans="1:16" ht="18.75" customHeight="1" x14ac:dyDescent="0.15">
      <c r="A11" s="101"/>
      <c r="B11" s="122"/>
      <c r="C11" s="43"/>
      <c r="D11" s="43"/>
      <c r="E11" s="43"/>
      <c r="F11" s="43"/>
      <c r="G11" s="43"/>
      <c r="H11" s="47"/>
      <c r="I11" s="43"/>
      <c r="J11" s="43"/>
      <c r="K11" s="43"/>
      <c r="L11" s="47"/>
      <c r="M11" s="53"/>
      <c r="N11" s="46">
        <f t="shared" si="0"/>
        <v>0</v>
      </c>
      <c r="O11" s="122"/>
      <c r="P11" s="102"/>
    </row>
    <row r="12" spans="1:16" ht="18.75" customHeight="1" x14ac:dyDescent="0.15">
      <c r="A12" s="101"/>
      <c r="B12" s="122"/>
      <c r="C12" s="43"/>
      <c r="D12" s="43"/>
      <c r="E12" s="43"/>
      <c r="F12" s="43"/>
      <c r="G12" s="43"/>
      <c r="H12" s="47"/>
      <c r="I12" s="43"/>
      <c r="J12" s="43"/>
      <c r="K12" s="43"/>
      <c r="L12" s="47"/>
      <c r="M12" s="53"/>
      <c r="N12" s="46">
        <f t="shared" si="0"/>
        <v>0</v>
      </c>
      <c r="O12" s="122"/>
      <c r="P12" s="80"/>
    </row>
    <row r="13" spans="1:16" ht="18.75" customHeight="1" x14ac:dyDescent="0.15">
      <c r="A13" s="101"/>
      <c r="B13" s="122"/>
      <c r="C13" s="43"/>
      <c r="D13" s="43"/>
      <c r="E13" s="43"/>
      <c r="F13" s="43"/>
      <c r="G13" s="43"/>
      <c r="H13" s="47"/>
      <c r="I13" s="43"/>
      <c r="J13" s="43"/>
      <c r="K13" s="43"/>
      <c r="L13" s="47"/>
      <c r="M13" s="53"/>
      <c r="N13" s="46">
        <f t="shared" si="0"/>
        <v>0</v>
      </c>
      <c r="O13" s="122"/>
      <c r="P13" s="80"/>
    </row>
    <row r="14" spans="1:16" ht="18.75" customHeight="1" x14ac:dyDescent="0.15">
      <c r="A14" s="101"/>
      <c r="B14" s="122"/>
      <c r="C14" s="43"/>
      <c r="D14" s="43"/>
      <c r="E14" s="43"/>
      <c r="F14" s="43"/>
      <c r="G14" s="43"/>
      <c r="H14" s="47"/>
      <c r="I14" s="43"/>
      <c r="J14" s="43"/>
      <c r="K14" s="43"/>
      <c r="L14" s="47"/>
      <c r="M14" s="53"/>
      <c r="N14" s="46">
        <f t="shared" si="0"/>
        <v>0</v>
      </c>
      <c r="O14" s="122"/>
      <c r="P14" s="80"/>
    </row>
    <row r="15" spans="1:16" ht="18.75" customHeight="1" x14ac:dyDescent="0.15">
      <c r="A15" s="101"/>
      <c r="B15" s="122"/>
      <c r="C15" s="43"/>
      <c r="D15" s="43"/>
      <c r="E15" s="43"/>
      <c r="F15" s="43"/>
      <c r="G15" s="43"/>
      <c r="H15" s="47"/>
      <c r="I15" s="43"/>
      <c r="J15" s="43"/>
      <c r="K15" s="43"/>
      <c r="L15" s="47"/>
      <c r="M15" s="53"/>
      <c r="N15" s="46">
        <f t="shared" si="0"/>
        <v>0</v>
      </c>
      <c r="O15" s="122"/>
      <c r="P15" s="80"/>
    </row>
    <row r="16" spans="1:16" ht="18.75" customHeight="1" x14ac:dyDescent="0.15">
      <c r="A16" s="101"/>
      <c r="B16" s="122"/>
      <c r="C16" s="43"/>
      <c r="D16" s="43"/>
      <c r="E16" s="43"/>
      <c r="F16" s="43"/>
      <c r="G16" s="43"/>
      <c r="H16" s="47"/>
      <c r="I16" s="43"/>
      <c r="J16" s="43"/>
      <c r="K16" s="43"/>
      <c r="L16" s="47"/>
      <c r="M16" s="53"/>
      <c r="N16" s="46">
        <f t="shared" si="0"/>
        <v>0</v>
      </c>
      <c r="O16" s="122"/>
      <c r="P16" s="80"/>
    </row>
    <row r="17" spans="1:16" ht="18.75" customHeight="1" x14ac:dyDescent="0.15">
      <c r="A17" s="103"/>
      <c r="B17" s="122"/>
      <c r="C17" s="43"/>
      <c r="D17" s="43"/>
      <c r="E17" s="43"/>
      <c r="F17" s="43"/>
      <c r="G17" s="43"/>
      <c r="H17" s="47"/>
      <c r="I17" s="43"/>
      <c r="J17" s="43"/>
      <c r="K17" s="43"/>
      <c r="L17" s="47"/>
      <c r="M17" s="53"/>
      <c r="N17" s="46">
        <f t="shared" si="0"/>
        <v>0</v>
      </c>
      <c r="O17" s="122"/>
      <c r="P17" s="80"/>
    </row>
    <row r="18" spans="1:16" ht="18.75" customHeight="1" x14ac:dyDescent="0.15">
      <c r="A18" s="103"/>
      <c r="B18" s="122"/>
      <c r="C18" s="43"/>
      <c r="D18" s="43"/>
      <c r="E18" s="43"/>
      <c r="F18" s="43"/>
      <c r="G18" s="43"/>
      <c r="H18" s="47"/>
      <c r="I18" s="43"/>
      <c r="J18" s="43"/>
      <c r="K18" s="43"/>
      <c r="L18" s="47"/>
      <c r="M18" s="53"/>
      <c r="N18" s="46">
        <f t="shared" si="0"/>
        <v>0</v>
      </c>
      <c r="O18" s="122"/>
      <c r="P18" s="80"/>
    </row>
    <row r="19" spans="1:16" ht="18.75" customHeight="1" x14ac:dyDescent="0.15">
      <c r="A19" s="103"/>
      <c r="B19" s="122"/>
      <c r="C19" s="43"/>
      <c r="D19" s="43"/>
      <c r="E19" s="43"/>
      <c r="F19" s="43"/>
      <c r="G19" s="43"/>
      <c r="H19" s="47"/>
      <c r="I19" s="43"/>
      <c r="J19" s="43"/>
      <c r="K19" s="43"/>
      <c r="L19" s="47"/>
      <c r="M19" s="53"/>
      <c r="N19" s="46">
        <f t="shared" si="0"/>
        <v>0</v>
      </c>
      <c r="O19" s="122"/>
      <c r="P19" s="80"/>
    </row>
    <row r="20" spans="1:16" ht="18.75" customHeight="1" x14ac:dyDescent="0.15">
      <c r="A20" s="103"/>
      <c r="B20" s="122"/>
      <c r="C20" s="43"/>
      <c r="D20" s="43"/>
      <c r="E20" s="43"/>
      <c r="F20" s="43"/>
      <c r="G20" s="43"/>
      <c r="H20" s="47"/>
      <c r="I20" s="43"/>
      <c r="J20" s="43"/>
      <c r="K20" s="43"/>
      <c r="L20" s="47"/>
      <c r="M20" s="53"/>
      <c r="N20" s="46">
        <f t="shared" si="0"/>
        <v>0</v>
      </c>
      <c r="O20" s="122"/>
      <c r="P20" s="80"/>
    </row>
    <row r="21" spans="1:16" ht="18.75" customHeight="1" x14ac:dyDescent="0.15">
      <c r="A21" s="103"/>
      <c r="B21" s="122"/>
      <c r="C21" s="43"/>
      <c r="D21" s="43"/>
      <c r="E21" s="43"/>
      <c r="F21" s="43"/>
      <c r="G21" s="43"/>
      <c r="H21" s="47"/>
      <c r="I21" s="43"/>
      <c r="J21" s="43"/>
      <c r="K21" s="43"/>
      <c r="L21" s="47"/>
      <c r="M21" s="53"/>
      <c r="N21" s="46">
        <f t="shared" si="0"/>
        <v>0</v>
      </c>
      <c r="O21" s="122"/>
      <c r="P21" s="80"/>
    </row>
    <row r="22" spans="1:16" ht="18.75" customHeight="1" x14ac:dyDescent="0.15">
      <c r="A22" s="103"/>
      <c r="B22" s="122"/>
      <c r="C22" s="43"/>
      <c r="D22" s="43"/>
      <c r="E22" s="43"/>
      <c r="F22" s="43"/>
      <c r="G22" s="43"/>
      <c r="H22" s="47"/>
      <c r="I22" s="43"/>
      <c r="J22" s="43"/>
      <c r="K22" s="43"/>
      <c r="L22" s="47"/>
      <c r="M22" s="53"/>
      <c r="N22" s="46">
        <f t="shared" si="0"/>
        <v>0</v>
      </c>
      <c r="O22" s="122"/>
      <c r="P22" s="80"/>
    </row>
    <row r="23" spans="1:16" ht="18.75" customHeight="1" x14ac:dyDescent="0.15">
      <c r="A23" s="103"/>
      <c r="B23" s="122"/>
      <c r="C23" s="43"/>
      <c r="D23" s="43"/>
      <c r="E23" s="43"/>
      <c r="F23" s="43"/>
      <c r="G23" s="43"/>
      <c r="H23" s="47"/>
      <c r="I23" s="43"/>
      <c r="J23" s="43"/>
      <c r="K23" s="43"/>
      <c r="L23" s="47"/>
      <c r="M23" s="53"/>
      <c r="N23" s="46">
        <f t="shared" si="0"/>
        <v>0</v>
      </c>
      <c r="O23" s="122"/>
      <c r="P23" s="80"/>
    </row>
    <row r="24" spans="1:16" ht="18.75" customHeight="1" x14ac:dyDescent="0.15">
      <c r="A24" s="103"/>
      <c r="B24" s="122"/>
      <c r="C24" s="43"/>
      <c r="D24" s="43"/>
      <c r="E24" s="43"/>
      <c r="F24" s="43"/>
      <c r="G24" s="43"/>
      <c r="H24" s="47"/>
      <c r="I24" s="43"/>
      <c r="J24" s="43"/>
      <c r="K24" s="43"/>
      <c r="L24" s="47"/>
      <c r="M24" s="53"/>
      <c r="N24" s="46">
        <f t="shared" si="0"/>
        <v>0</v>
      </c>
      <c r="O24" s="122"/>
      <c r="P24" s="80"/>
    </row>
    <row r="25" spans="1:16" ht="18.75" customHeight="1" thickBot="1" x14ac:dyDescent="0.2">
      <c r="A25" s="104"/>
      <c r="B25" s="122"/>
      <c r="C25" s="64"/>
      <c r="D25" s="64"/>
      <c r="E25" s="64"/>
      <c r="F25" s="64"/>
      <c r="G25" s="64"/>
      <c r="H25" s="105"/>
      <c r="I25" s="64"/>
      <c r="J25" s="64"/>
      <c r="K25" s="64"/>
      <c r="L25" s="105"/>
      <c r="M25" s="106"/>
      <c r="N25" s="67">
        <f t="shared" si="0"/>
        <v>0</v>
      </c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2"/>
      <c r="P26" s="75"/>
    </row>
    <row r="27" spans="1:16" ht="26.25" customHeight="1" thickBot="1" x14ac:dyDescent="0.2">
      <c r="A27" s="93" t="s">
        <v>53</v>
      </c>
      <c r="B27" s="110"/>
      <c r="C27" s="111"/>
      <c r="D27" s="111"/>
      <c r="E27" s="111"/>
      <c r="F27" s="111"/>
      <c r="G27" s="111"/>
      <c r="H27" s="112"/>
      <c r="I27" s="111"/>
      <c r="J27" s="111"/>
      <c r="K27" s="111"/>
      <c r="L27" s="112"/>
      <c r="M27" s="113"/>
      <c r="N27" s="99">
        <f>L27-H27</f>
        <v>0</v>
      </c>
      <c r="O27" s="113"/>
      <c r="P27" s="114"/>
    </row>
    <row r="28" spans="1:16" ht="26.25" customHeight="1" thickTop="1" thickBot="1" x14ac:dyDescent="0.2">
      <c r="A28" s="85" t="s">
        <v>27</v>
      </c>
      <c r="B28" s="107">
        <f>B26+B27</f>
        <v>0</v>
      </c>
      <c r="C28" s="108"/>
      <c r="D28" s="108"/>
      <c r="E28" s="108"/>
      <c r="F28" s="108"/>
      <c r="G28" s="108"/>
      <c r="H28" s="109">
        <f>H26+H27</f>
        <v>0</v>
      </c>
      <c r="I28" s="108"/>
      <c r="J28" s="108"/>
      <c r="K28" s="108"/>
      <c r="L28" s="109">
        <f>L26+L27</f>
        <v>0</v>
      </c>
      <c r="M28" s="89"/>
      <c r="N28" s="90">
        <f>L28-H28</f>
        <v>0</v>
      </c>
      <c r="O28" s="89"/>
      <c r="P28" s="92"/>
    </row>
  </sheetData>
  <mergeCells count="14">
    <mergeCell ref="B1:N1"/>
    <mergeCell ref="O1:P1"/>
    <mergeCell ref="A3:E3"/>
    <mergeCell ref="P2:P3"/>
    <mergeCell ref="N2:O3"/>
    <mergeCell ref="L2:M3"/>
    <mergeCell ref="M4:O4"/>
    <mergeCell ref="P4:P5"/>
    <mergeCell ref="C4:C5"/>
    <mergeCell ref="D4:D5"/>
    <mergeCell ref="E4:G4"/>
    <mergeCell ref="H4:H5"/>
    <mergeCell ref="I4:K4"/>
    <mergeCell ref="L4:L5"/>
  </mergeCells>
  <phoneticPr fontId="2"/>
  <dataValidations count="1">
    <dataValidation type="list" allowBlank="1" showInputMessage="1" showErrorMessage="1" sqref="O6:O25" xr:uid="{00000000-0002-0000-0100-000000000000}">
      <formula1>"昇給,昇格,復職時調整,就職,退職,異動,任期満了,降格,給与改定"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37"/>
  <sheetViews>
    <sheetView showGridLines="0" zoomScale="85" zoomScaleNormal="85" workbookViewId="0">
      <selection activeCell="M18" sqref="M18"/>
    </sheetView>
  </sheetViews>
  <sheetFormatPr defaultColWidth="8.875" defaultRowHeight="21.75" customHeight="1" x14ac:dyDescent="0.15"/>
  <cols>
    <col min="1" max="1" width="1.875" style="6" customWidth="1"/>
    <col min="2" max="2" width="13.75" style="6" customWidth="1"/>
    <col min="3" max="3" width="16.875" style="6" customWidth="1"/>
    <col min="4" max="4" width="4.375" style="6" customWidth="1"/>
    <col min="5" max="5" width="3.75" style="6" customWidth="1"/>
    <col min="6" max="6" width="15" style="6" customWidth="1"/>
    <col min="7" max="7" width="3.75" style="6" customWidth="1"/>
    <col min="8" max="8" width="13.75" style="6" customWidth="1"/>
    <col min="9" max="9" width="15" style="6" customWidth="1"/>
    <col min="10" max="10" width="3.75" style="6" customWidth="1"/>
    <col min="11" max="11" width="1.875" style="7" customWidth="1"/>
    <col min="12" max="16384" width="8.875" style="6"/>
  </cols>
  <sheetData>
    <row r="1" spans="2:11" ht="11.25" customHeight="1" thickBot="1" x14ac:dyDescent="0.2"/>
    <row r="2" spans="2:11" ht="21.75" customHeight="1" x14ac:dyDescent="0.15">
      <c r="B2" s="2"/>
      <c r="C2" s="3"/>
      <c r="D2" s="3"/>
      <c r="E2" s="3"/>
      <c r="F2" s="3"/>
      <c r="G2" s="3"/>
      <c r="H2" s="3"/>
      <c r="I2" s="3"/>
      <c r="J2" s="4"/>
      <c r="K2" s="5"/>
    </row>
    <row r="3" spans="2:11" ht="21.75" customHeight="1" x14ac:dyDescent="0.15">
      <c r="B3" s="5"/>
      <c r="C3" s="7"/>
      <c r="D3" s="7"/>
      <c r="E3" s="7"/>
      <c r="F3" s="7"/>
      <c r="G3" s="7"/>
      <c r="H3" s="7"/>
      <c r="I3" s="7"/>
      <c r="J3" s="1"/>
      <c r="K3" s="5"/>
    </row>
    <row r="4" spans="2:11" s="14" customFormat="1" ht="21.75" customHeight="1" x14ac:dyDescent="0.2">
      <c r="B4" s="157" t="s">
        <v>61</v>
      </c>
      <c r="C4" s="158"/>
      <c r="D4" s="158"/>
      <c r="E4" s="158"/>
      <c r="F4" s="158"/>
      <c r="G4" s="158"/>
      <c r="H4" s="158"/>
      <c r="I4" s="158"/>
      <c r="J4" s="159"/>
      <c r="K4" s="13"/>
    </row>
    <row r="5" spans="2:11" ht="21.75" customHeight="1" x14ac:dyDescent="0.15">
      <c r="B5" s="54"/>
      <c r="C5" s="55"/>
      <c r="D5" s="55"/>
      <c r="E5" s="55"/>
      <c r="F5" s="55" t="s">
        <v>44</v>
      </c>
      <c r="G5" s="55"/>
      <c r="H5" s="55"/>
      <c r="I5" s="55"/>
      <c r="J5" s="12"/>
      <c r="K5" s="5"/>
    </row>
    <row r="6" spans="2:11" ht="21.75" customHeight="1" x14ac:dyDescent="0.15">
      <c r="B6" s="160"/>
      <c r="C6" s="161"/>
      <c r="D6" s="161"/>
      <c r="E6" s="161"/>
      <c r="F6" s="161"/>
      <c r="G6" s="161"/>
      <c r="H6" s="161"/>
      <c r="I6" s="161"/>
      <c r="J6" s="163"/>
      <c r="K6" s="5"/>
    </row>
    <row r="7" spans="2:11" ht="21.75" customHeight="1" x14ac:dyDescent="0.15">
      <c r="B7" s="5" t="s">
        <v>0</v>
      </c>
      <c r="C7" s="7"/>
      <c r="D7" s="7"/>
      <c r="E7" s="7"/>
      <c r="F7" s="7"/>
      <c r="G7" s="9"/>
      <c r="H7" s="9"/>
      <c r="I7" s="9"/>
      <c r="J7" s="10"/>
      <c r="K7" s="5"/>
    </row>
    <row r="8" spans="2:11" ht="21.75" customHeight="1" x14ac:dyDescent="0.15">
      <c r="B8" s="5"/>
      <c r="C8" s="7"/>
      <c r="D8" s="7"/>
      <c r="E8" s="7"/>
      <c r="F8" s="7"/>
      <c r="G8" s="9"/>
      <c r="H8" s="9"/>
      <c r="I8" s="9"/>
      <c r="J8" s="10"/>
      <c r="K8" s="5"/>
    </row>
    <row r="9" spans="2:11" ht="21.75" customHeight="1" x14ac:dyDescent="0.15">
      <c r="B9" s="8"/>
      <c r="C9" s="9"/>
      <c r="D9" s="9"/>
      <c r="E9" s="9"/>
      <c r="F9" s="9"/>
      <c r="G9" s="9"/>
      <c r="H9" s="9"/>
      <c r="I9" s="9"/>
      <c r="J9" s="10"/>
      <c r="K9" s="5"/>
    </row>
    <row r="10" spans="2:11" ht="21.75" customHeight="1" x14ac:dyDescent="0.15">
      <c r="B10" s="205" t="s">
        <v>26</v>
      </c>
      <c r="C10" s="206"/>
      <c r="D10" s="206"/>
      <c r="E10" s="206"/>
      <c r="F10" s="206"/>
      <c r="G10" s="206"/>
      <c r="H10" s="206"/>
      <c r="I10" s="206"/>
      <c r="J10" s="207"/>
      <c r="K10" s="5"/>
    </row>
    <row r="11" spans="2:11" ht="21.75" customHeight="1" x14ac:dyDescent="0.15">
      <c r="B11" s="8"/>
      <c r="C11" s="9"/>
      <c r="D11" s="9"/>
      <c r="E11" s="9"/>
      <c r="F11" s="9"/>
      <c r="G11" s="9"/>
      <c r="H11" s="9"/>
      <c r="I11" s="9"/>
      <c r="J11" s="10"/>
      <c r="K11" s="5"/>
    </row>
    <row r="12" spans="2:11" ht="21.75" customHeight="1" x14ac:dyDescent="0.15">
      <c r="B12" s="8"/>
      <c r="C12" s="164" t="s">
        <v>24</v>
      </c>
      <c r="D12" s="164"/>
      <c r="E12" s="164"/>
      <c r="F12" s="164"/>
      <c r="G12" s="164"/>
      <c r="H12" s="164"/>
      <c r="I12" s="164"/>
      <c r="J12" s="10"/>
      <c r="K12" s="5"/>
    </row>
    <row r="13" spans="2:11" ht="25.5" customHeight="1" x14ac:dyDescent="0.15">
      <c r="B13" s="15" t="s">
        <v>3</v>
      </c>
      <c r="C13" s="16"/>
      <c r="D13" s="143" t="s">
        <v>50</v>
      </c>
      <c r="E13" s="143"/>
      <c r="F13" s="143"/>
      <c r="G13" s="143"/>
      <c r="H13" s="143"/>
      <c r="I13" s="143"/>
      <c r="J13" s="144"/>
      <c r="K13" s="5"/>
    </row>
    <row r="14" spans="2:11" ht="25.5" customHeight="1" x14ac:dyDescent="0.15">
      <c r="B14" s="57">
        <v>550</v>
      </c>
      <c r="C14" s="16"/>
      <c r="D14" s="17"/>
      <c r="E14" s="17"/>
      <c r="F14" s="17"/>
      <c r="G14" s="17"/>
      <c r="H14" s="17"/>
      <c r="I14" s="17"/>
      <c r="J14" s="18"/>
      <c r="K14" s="5"/>
    </row>
    <row r="15" spans="2:11" ht="25.5" customHeight="1" x14ac:dyDescent="0.15">
      <c r="B15" s="15" t="s">
        <v>4</v>
      </c>
      <c r="C15" s="145" t="s">
        <v>5</v>
      </c>
      <c r="D15" s="146"/>
      <c r="E15" s="162"/>
      <c r="F15" s="145" t="s">
        <v>6</v>
      </c>
      <c r="G15" s="162"/>
      <c r="H15" s="145" t="s">
        <v>7</v>
      </c>
      <c r="I15" s="146"/>
      <c r="J15" s="147"/>
      <c r="K15" s="5"/>
    </row>
    <row r="16" spans="2:11" ht="25.5" customHeight="1" x14ac:dyDescent="0.15">
      <c r="B16" s="15" t="s">
        <v>45</v>
      </c>
      <c r="C16" s="19"/>
      <c r="D16" s="58">
        <v>50</v>
      </c>
      <c r="E16" s="20" t="s">
        <v>8</v>
      </c>
      <c r="F16" s="60">
        <v>20565700</v>
      </c>
      <c r="G16" s="21" t="s">
        <v>9</v>
      </c>
      <c r="H16" s="210" t="s">
        <v>63</v>
      </c>
      <c r="I16" s="211"/>
      <c r="J16" s="212"/>
      <c r="K16" s="5"/>
    </row>
    <row r="17" spans="2:11" ht="25.5" customHeight="1" x14ac:dyDescent="0.15">
      <c r="B17" s="15" t="s">
        <v>46</v>
      </c>
      <c r="C17" s="19"/>
      <c r="D17" s="59">
        <v>50</v>
      </c>
      <c r="E17" s="22" t="s">
        <v>8</v>
      </c>
      <c r="F17" s="60">
        <v>20605700</v>
      </c>
      <c r="G17" s="21" t="s">
        <v>9</v>
      </c>
      <c r="H17" s="213" t="s">
        <v>64</v>
      </c>
      <c r="I17" s="214"/>
      <c r="J17" s="215"/>
      <c r="K17" s="5"/>
    </row>
    <row r="18" spans="2:11" ht="25.5" customHeight="1" x14ac:dyDescent="0.15">
      <c r="B18" s="15" t="s">
        <v>47</v>
      </c>
      <c r="C18" s="23"/>
      <c r="D18" s="24">
        <f>D17-D16</f>
        <v>0</v>
      </c>
      <c r="E18" s="21" t="s">
        <v>8</v>
      </c>
      <c r="F18" s="24">
        <f>F17-F16</f>
        <v>40000</v>
      </c>
      <c r="G18" s="21" t="s">
        <v>9</v>
      </c>
      <c r="H18" s="154" t="s">
        <v>52</v>
      </c>
      <c r="I18" s="155"/>
      <c r="J18" s="156"/>
      <c r="K18" s="5"/>
    </row>
    <row r="19" spans="2:11" ht="25.5" customHeight="1" x14ac:dyDescent="0.15">
      <c r="B19" s="30"/>
      <c r="C19" s="31"/>
      <c r="D19" s="208" t="s">
        <v>65</v>
      </c>
      <c r="E19" s="208"/>
      <c r="F19" s="208"/>
      <c r="G19" s="208"/>
      <c r="H19" s="208"/>
      <c r="I19" s="208"/>
      <c r="J19" s="209"/>
      <c r="K19" s="5"/>
    </row>
    <row r="20" spans="2:11" ht="25.5" customHeight="1" x14ac:dyDescent="0.15">
      <c r="B20" s="133" t="s">
        <v>25</v>
      </c>
      <c r="C20" s="134"/>
      <c r="D20" s="134"/>
      <c r="E20" s="134"/>
      <c r="F20" s="134"/>
      <c r="G20" s="134"/>
      <c r="H20" s="134"/>
      <c r="I20" s="134"/>
      <c r="J20" s="135"/>
      <c r="K20" s="5"/>
    </row>
    <row r="21" spans="2:11" ht="25.5" customHeight="1" x14ac:dyDescent="0.15">
      <c r="B21" s="174" t="s">
        <v>51</v>
      </c>
      <c r="C21" s="33" t="s">
        <v>39</v>
      </c>
      <c r="D21" s="62">
        <v>1</v>
      </c>
      <c r="E21" s="21" t="s">
        <v>8</v>
      </c>
      <c r="F21" s="61">
        <v>0</v>
      </c>
      <c r="G21" s="25" t="s">
        <v>9</v>
      </c>
      <c r="H21" s="138" t="s">
        <v>31</v>
      </c>
      <c r="I21" s="175"/>
      <c r="J21" s="176"/>
      <c r="K21" s="5"/>
    </row>
    <row r="22" spans="2:11" ht="25.5" customHeight="1" x14ac:dyDescent="0.15">
      <c r="B22" s="174"/>
      <c r="C22" s="33" t="s">
        <v>40</v>
      </c>
      <c r="D22" s="62">
        <v>1</v>
      </c>
      <c r="E22" s="21" t="s">
        <v>8</v>
      </c>
      <c r="F22" s="61">
        <v>0</v>
      </c>
      <c r="G22" s="25" t="s">
        <v>9</v>
      </c>
      <c r="H22" s="139"/>
      <c r="I22" s="16"/>
      <c r="J22" s="18"/>
      <c r="K22" s="5"/>
    </row>
    <row r="23" spans="2:11" ht="25.5" customHeight="1" x14ac:dyDescent="0.15">
      <c r="B23" s="174"/>
      <c r="C23" s="33" t="s">
        <v>37</v>
      </c>
      <c r="D23" s="62">
        <v>1</v>
      </c>
      <c r="E23" s="21" t="s">
        <v>8</v>
      </c>
      <c r="F23" s="61">
        <v>0</v>
      </c>
      <c r="G23" s="25" t="s">
        <v>9</v>
      </c>
      <c r="H23" s="139"/>
      <c r="I23" s="16"/>
      <c r="J23" s="18"/>
      <c r="K23" s="5"/>
    </row>
    <row r="24" spans="2:11" ht="25.5" customHeight="1" x14ac:dyDescent="0.15">
      <c r="B24" s="174"/>
      <c r="C24" s="33" t="s">
        <v>30</v>
      </c>
      <c r="D24" s="62">
        <v>47</v>
      </c>
      <c r="E24" s="21" t="s">
        <v>8</v>
      </c>
      <c r="F24" s="61">
        <v>40000</v>
      </c>
      <c r="G24" s="25" t="s">
        <v>9</v>
      </c>
      <c r="H24" s="140"/>
      <c r="I24" s="26">
        <f>F21+F22+F23+F24</f>
        <v>40000</v>
      </c>
      <c r="J24" s="27" t="s">
        <v>9</v>
      </c>
      <c r="K24" s="5"/>
    </row>
    <row r="25" spans="2:11" ht="25.5" customHeight="1" x14ac:dyDescent="0.15">
      <c r="B25" s="174" t="s">
        <v>48</v>
      </c>
      <c r="C25" s="32" t="s">
        <v>28</v>
      </c>
      <c r="D25" s="136"/>
      <c r="E25" s="137"/>
      <c r="F25" s="28">
        <f>ROUNDDOWN(F21*286/1000,0)</f>
        <v>0</v>
      </c>
      <c r="G25" s="24" t="s">
        <v>9</v>
      </c>
      <c r="H25" s="138" t="s">
        <v>31</v>
      </c>
      <c r="I25" s="175"/>
      <c r="J25" s="176"/>
      <c r="K25" s="5"/>
    </row>
    <row r="26" spans="2:11" ht="25.5" customHeight="1" x14ac:dyDescent="0.15">
      <c r="B26" s="174"/>
      <c r="C26" s="127" t="s">
        <v>41</v>
      </c>
      <c r="D26" s="125"/>
      <c r="E26" s="126"/>
      <c r="F26" s="129">
        <f t="shared" ref="F26:F27" si="0">ROUNDDOWN(F22*286/1000,0)</f>
        <v>0</v>
      </c>
      <c r="G26" s="128" t="s">
        <v>9</v>
      </c>
      <c r="H26" s="139"/>
      <c r="I26" s="16"/>
      <c r="J26" s="18"/>
      <c r="K26" s="5"/>
    </row>
    <row r="27" spans="2:11" ht="25.5" customHeight="1" x14ac:dyDescent="0.15">
      <c r="B27" s="174"/>
      <c r="C27" s="127" t="s">
        <v>42</v>
      </c>
      <c r="D27" s="125"/>
      <c r="E27" s="126"/>
      <c r="F27" s="129">
        <f t="shared" si="0"/>
        <v>0</v>
      </c>
      <c r="G27" s="128" t="s">
        <v>9</v>
      </c>
      <c r="H27" s="139"/>
      <c r="I27" s="16"/>
      <c r="J27" s="18"/>
      <c r="K27" s="5"/>
    </row>
    <row r="28" spans="2:11" ht="25.5" customHeight="1" x14ac:dyDescent="0.15">
      <c r="B28" s="174"/>
      <c r="C28" s="32" t="s">
        <v>60</v>
      </c>
      <c r="D28" s="136"/>
      <c r="E28" s="137"/>
      <c r="F28" s="28">
        <f>ROUNDDOWN(F24*150/1000,0)</f>
        <v>6000</v>
      </c>
      <c r="G28" s="24" t="s">
        <v>9</v>
      </c>
      <c r="H28" s="140"/>
      <c r="I28" s="26">
        <f>F25+F26+F27+F28</f>
        <v>6000</v>
      </c>
      <c r="J28" s="29" t="s">
        <v>9</v>
      </c>
      <c r="K28" s="5"/>
    </row>
    <row r="29" spans="2:11" ht="25.5" customHeight="1" x14ac:dyDescent="0.15">
      <c r="B29" s="174" t="s">
        <v>49</v>
      </c>
      <c r="C29" s="32" t="s">
        <v>35</v>
      </c>
      <c r="D29" s="199">
        <f>(F25+F26+F27)*3</f>
        <v>0</v>
      </c>
      <c r="E29" s="200"/>
      <c r="F29" s="201"/>
      <c r="G29" s="24" t="s">
        <v>9</v>
      </c>
      <c r="H29" s="138" t="s">
        <v>31</v>
      </c>
      <c r="I29" s="175"/>
      <c r="J29" s="176"/>
      <c r="K29" s="5"/>
    </row>
    <row r="30" spans="2:11" ht="25.5" customHeight="1" x14ac:dyDescent="0.15">
      <c r="B30" s="174"/>
      <c r="C30" s="32" t="s">
        <v>32</v>
      </c>
      <c r="D30" s="202">
        <f>F28*3</f>
        <v>18000</v>
      </c>
      <c r="E30" s="203"/>
      <c r="F30" s="204"/>
      <c r="G30" s="24" t="s">
        <v>9</v>
      </c>
      <c r="H30" s="140"/>
      <c r="I30" s="56">
        <f>D29+D30</f>
        <v>18000</v>
      </c>
      <c r="J30" s="29" t="s">
        <v>9</v>
      </c>
      <c r="K30" s="5"/>
    </row>
    <row r="31" spans="2:11" ht="21.75" customHeight="1" x14ac:dyDescent="0.15">
      <c r="B31" s="165" t="s">
        <v>59</v>
      </c>
      <c r="C31" s="166"/>
      <c r="D31" s="166"/>
      <c r="E31" s="166"/>
      <c r="F31" s="166"/>
      <c r="G31" s="166"/>
      <c r="H31" s="166"/>
      <c r="I31" s="166"/>
      <c r="J31" s="167"/>
      <c r="K31" s="5"/>
    </row>
    <row r="32" spans="2:11" ht="21.75" customHeight="1" x14ac:dyDescent="0.15">
      <c r="B32" s="168"/>
      <c r="C32" s="169"/>
      <c r="D32" s="169"/>
      <c r="E32" s="169"/>
      <c r="F32" s="169"/>
      <c r="G32" s="169"/>
      <c r="H32" s="169"/>
      <c r="I32" s="169"/>
      <c r="J32" s="170"/>
      <c r="K32" s="5"/>
    </row>
    <row r="33" spans="2:11" ht="21.75" customHeight="1" x14ac:dyDescent="0.15">
      <c r="B33" s="168"/>
      <c r="C33" s="169"/>
      <c r="D33" s="169"/>
      <c r="E33" s="169"/>
      <c r="F33" s="169"/>
      <c r="G33" s="169"/>
      <c r="H33" s="169"/>
      <c r="I33" s="169"/>
      <c r="J33" s="170"/>
      <c r="K33" s="5"/>
    </row>
    <row r="34" spans="2:11" ht="21.75" customHeight="1" x14ac:dyDescent="0.15">
      <c r="B34" s="168"/>
      <c r="C34" s="169"/>
      <c r="D34" s="169"/>
      <c r="E34" s="169"/>
      <c r="F34" s="169"/>
      <c r="G34" s="169"/>
      <c r="H34" s="169"/>
      <c r="I34" s="169"/>
      <c r="J34" s="170"/>
      <c r="K34" s="5"/>
    </row>
    <row r="35" spans="2:11" ht="21.75" customHeight="1" thickBot="1" x14ac:dyDescent="0.2">
      <c r="B35" s="171"/>
      <c r="C35" s="172"/>
      <c r="D35" s="172"/>
      <c r="E35" s="172"/>
      <c r="F35" s="172"/>
      <c r="G35" s="172"/>
      <c r="H35" s="172"/>
      <c r="I35" s="172"/>
      <c r="J35" s="173"/>
      <c r="K35" s="5"/>
    </row>
    <row r="36" spans="2:11" ht="11.25" customHeight="1" x14ac:dyDescent="0.15">
      <c r="B36" s="7"/>
      <c r="C36" s="7"/>
      <c r="D36" s="7"/>
      <c r="E36" s="7"/>
      <c r="F36" s="7"/>
      <c r="G36" s="7"/>
      <c r="H36" s="7"/>
      <c r="I36" s="7"/>
      <c r="J36" s="7"/>
    </row>
    <row r="37" spans="2:11" ht="21.75" customHeight="1" x14ac:dyDescent="0.15">
      <c r="B37" s="11"/>
      <c r="C37" s="7"/>
      <c r="D37" s="7"/>
      <c r="E37" s="7"/>
      <c r="F37" s="7"/>
      <c r="G37" s="7"/>
      <c r="H37" s="7"/>
      <c r="I37" s="7"/>
      <c r="J37" s="7"/>
    </row>
  </sheetData>
  <mergeCells count="27">
    <mergeCell ref="B4:J4"/>
    <mergeCell ref="D29:F29"/>
    <mergeCell ref="D30:F30"/>
    <mergeCell ref="F15:G15"/>
    <mergeCell ref="C15:E15"/>
    <mergeCell ref="B6:J6"/>
    <mergeCell ref="C12:I12"/>
    <mergeCell ref="I29:J29"/>
    <mergeCell ref="B10:J10"/>
    <mergeCell ref="B20:J20"/>
    <mergeCell ref="D19:J19"/>
    <mergeCell ref="D13:J13"/>
    <mergeCell ref="H15:J15"/>
    <mergeCell ref="H16:J16"/>
    <mergeCell ref="H17:J17"/>
    <mergeCell ref="H18:J18"/>
    <mergeCell ref="H29:H30"/>
    <mergeCell ref="B31:J35"/>
    <mergeCell ref="B21:B24"/>
    <mergeCell ref="B25:B28"/>
    <mergeCell ref="B29:B30"/>
    <mergeCell ref="D28:E28"/>
    <mergeCell ref="D25:E25"/>
    <mergeCell ref="I21:J21"/>
    <mergeCell ref="I25:J25"/>
    <mergeCell ref="H21:H24"/>
    <mergeCell ref="H25:H28"/>
  </mergeCells>
  <phoneticPr fontId="2"/>
  <pageMargins left="0.59055118110236227" right="0.39370078740157483" top="0.78740157480314965" bottom="0.39370078740157483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8"/>
  <sheetViews>
    <sheetView showGridLines="0" zoomScale="85" zoomScaleNormal="100" workbookViewId="0">
      <selection activeCell="R7" sqref="R7"/>
    </sheetView>
  </sheetViews>
  <sheetFormatPr defaultRowHeight="18.75" customHeight="1" x14ac:dyDescent="0.15"/>
  <cols>
    <col min="1" max="1" width="11.25" customWidth="1"/>
    <col min="2" max="2" width="15" customWidth="1"/>
    <col min="3" max="7" width="5" customWidth="1"/>
    <col min="8" max="8" width="15.375" bestFit="1" customWidth="1"/>
    <col min="9" max="11" width="5" customWidth="1"/>
    <col min="12" max="12" width="14.125" bestFit="1" customWidth="1"/>
    <col min="13" max="16" width="12.5" customWidth="1"/>
  </cols>
  <sheetData>
    <row r="1" spans="1:16" ht="22.5" customHeight="1" x14ac:dyDescent="0.15">
      <c r="A1" s="34"/>
      <c r="B1" s="189" t="s">
        <v>38</v>
      </c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7">
        <v>44904</v>
      </c>
      <c r="P1" s="217"/>
    </row>
    <row r="2" spans="1:16" ht="22.5" customHeight="1" x14ac:dyDescent="0.15">
      <c r="A2" s="35" t="s">
        <v>10</v>
      </c>
      <c r="B2" s="35"/>
      <c r="C2" s="36"/>
      <c r="D2" s="36"/>
      <c r="E2" s="37"/>
      <c r="F2" s="37"/>
      <c r="G2" s="37"/>
      <c r="H2" s="38"/>
      <c r="I2" s="37"/>
      <c r="J2" s="37"/>
      <c r="K2" s="37"/>
      <c r="L2" s="218" t="s">
        <v>21</v>
      </c>
      <c r="M2" s="219"/>
      <c r="N2" s="219"/>
      <c r="O2" s="219"/>
      <c r="P2" s="220"/>
    </row>
    <row r="3" spans="1:16" ht="22.5" customHeight="1" thickBot="1" x14ac:dyDescent="0.2">
      <c r="A3" s="222" t="s">
        <v>62</v>
      </c>
      <c r="B3" s="222"/>
      <c r="C3" s="222"/>
      <c r="D3" s="222"/>
      <c r="E3" s="222"/>
      <c r="F3" s="39"/>
      <c r="G3" s="39"/>
      <c r="H3" s="38"/>
      <c r="I3" s="39"/>
      <c r="J3" s="39"/>
      <c r="K3" s="39"/>
      <c r="L3" s="221"/>
      <c r="M3" s="221"/>
      <c r="N3" s="221"/>
      <c r="O3" s="221"/>
      <c r="P3" s="221"/>
    </row>
    <row r="4" spans="1:16" ht="18.75" customHeight="1" x14ac:dyDescent="0.15">
      <c r="A4" s="68" t="s">
        <v>11</v>
      </c>
      <c r="B4" s="76">
        <v>550</v>
      </c>
      <c r="C4" s="182" t="s">
        <v>22</v>
      </c>
      <c r="D4" s="184" t="s">
        <v>12</v>
      </c>
      <c r="E4" s="186"/>
      <c r="F4" s="187"/>
      <c r="G4" s="188"/>
      <c r="H4" s="182" t="s">
        <v>56</v>
      </c>
      <c r="I4" s="186"/>
      <c r="J4" s="187"/>
      <c r="K4" s="188"/>
      <c r="L4" s="182" t="s">
        <v>57</v>
      </c>
      <c r="M4" s="177" t="s">
        <v>13</v>
      </c>
      <c r="N4" s="178"/>
      <c r="O4" s="179"/>
      <c r="P4" s="180" t="s">
        <v>14</v>
      </c>
    </row>
    <row r="5" spans="1:16" ht="18.75" customHeight="1" x14ac:dyDescent="0.15">
      <c r="A5" s="77" t="s">
        <v>15</v>
      </c>
      <c r="B5" s="41" t="s">
        <v>16</v>
      </c>
      <c r="C5" s="183"/>
      <c r="D5" s="185"/>
      <c r="E5" s="42"/>
      <c r="F5" s="42"/>
      <c r="G5" s="42"/>
      <c r="H5" s="185"/>
      <c r="I5" s="42"/>
      <c r="J5" s="42"/>
      <c r="K5" s="42"/>
      <c r="L5" s="185"/>
      <c r="M5" s="42" t="s">
        <v>17</v>
      </c>
      <c r="N5" s="42" t="s">
        <v>18</v>
      </c>
      <c r="O5" s="42" t="s">
        <v>19</v>
      </c>
      <c r="P5" s="181"/>
    </row>
    <row r="6" spans="1:16" ht="18.75" customHeight="1" x14ac:dyDescent="0.15">
      <c r="A6" s="78"/>
      <c r="B6" s="123"/>
      <c r="C6" s="48"/>
      <c r="D6" s="49"/>
      <c r="E6" s="48"/>
      <c r="F6" s="48"/>
      <c r="G6" s="48"/>
      <c r="H6" s="50"/>
      <c r="I6" s="48"/>
      <c r="J6" s="48"/>
      <c r="K6" s="48"/>
      <c r="L6" s="50"/>
      <c r="M6" s="51"/>
      <c r="N6" s="46"/>
      <c r="O6" s="123" t="s">
        <v>55</v>
      </c>
      <c r="P6" s="80"/>
    </row>
    <row r="7" spans="1:16" ht="18.75" customHeight="1" x14ac:dyDescent="0.15">
      <c r="A7" s="78"/>
      <c r="B7" s="123"/>
      <c r="C7" s="48"/>
      <c r="D7" s="49"/>
      <c r="E7" s="48"/>
      <c r="F7" s="48"/>
      <c r="G7" s="48"/>
      <c r="H7" s="50"/>
      <c r="I7" s="48"/>
      <c r="J7" s="48"/>
      <c r="K7" s="48"/>
      <c r="L7" s="50"/>
      <c r="M7" s="51"/>
      <c r="N7" s="46"/>
      <c r="O7" s="123"/>
      <c r="P7" s="81"/>
    </row>
    <row r="8" spans="1:16" ht="18.75" customHeight="1" x14ac:dyDescent="0.15">
      <c r="A8" s="78"/>
      <c r="B8" s="123"/>
      <c r="C8" s="48"/>
      <c r="D8" s="49"/>
      <c r="E8" s="48"/>
      <c r="F8" s="48"/>
      <c r="G8" s="48"/>
      <c r="H8" s="50"/>
      <c r="I8" s="48"/>
      <c r="J8" s="48"/>
      <c r="K8" s="48"/>
      <c r="L8" s="50"/>
      <c r="M8" s="51"/>
      <c r="N8" s="46"/>
      <c r="O8" s="123"/>
      <c r="P8" s="81"/>
    </row>
    <row r="9" spans="1:16" ht="18.75" customHeight="1" x14ac:dyDescent="0.15">
      <c r="A9" s="79"/>
      <c r="B9" s="124"/>
      <c r="C9" s="40"/>
      <c r="D9" s="43"/>
      <c r="E9" s="40"/>
      <c r="F9" s="40"/>
      <c r="G9" s="40"/>
      <c r="H9" s="44"/>
      <c r="I9" s="40"/>
      <c r="J9" s="40"/>
      <c r="K9" s="40"/>
      <c r="L9" s="44"/>
      <c r="M9" s="45"/>
      <c r="N9" s="46"/>
      <c r="O9" s="122"/>
      <c r="P9" s="81"/>
    </row>
    <row r="10" spans="1:16" ht="18.75" customHeight="1" x14ac:dyDescent="0.15">
      <c r="A10" s="79"/>
      <c r="B10" s="124"/>
      <c r="C10" s="40"/>
      <c r="D10" s="43"/>
      <c r="E10" s="40"/>
      <c r="F10" s="40"/>
      <c r="G10" s="40"/>
      <c r="H10" s="44"/>
      <c r="I10" s="40"/>
      <c r="J10" s="40"/>
      <c r="K10" s="40"/>
      <c r="L10" s="44"/>
      <c r="M10" s="45"/>
      <c r="N10" s="46"/>
      <c r="O10" s="122"/>
      <c r="P10" s="81"/>
    </row>
    <row r="11" spans="1:16" ht="18.75" customHeight="1" x14ac:dyDescent="0.15">
      <c r="A11" s="79"/>
      <c r="B11" s="124"/>
      <c r="C11" s="40"/>
      <c r="D11" s="43"/>
      <c r="E11" s="40"/>
      <c r="F11" s="40"/>
      <c r="G11" s="40"/>
      <c r="H11" s="44"/>
      <c r="I11" s="40"/>
      <c r="J11" s="40"/>
      <c r="K11" s="40"/>
      <c r="L11" s="44"/>
      <c r="M11" s="45"/>
      <c r="N11" s="46"/>
      <c r="O11" s="122"/>
      <c r="P11" s="80"/>
    </row>
    <row r="12" spans="1:16" ht="18.75" customHeight="1" x14ac:dyDescent="0.15">
      <c r="A12" s="79"/>
      <c r="B12" s="124"/>
      <c r="C12" s="40"/>
      <c r="D12" s="43"/>
      <c r="E12" s="40"/>
      <c r="F12" s="40"/>
      <c r="G12" s="40"/>
      <c r="H12" s="44"/>
      <c r="I12" s="40"/>
      <c r="J12" s="40"/>
      <c r="K12" s="40"/>
      <c r="L12" s="44"/>
      <c r="M12" s="45"/>
      <c r="N12" s="46"/>
      <c r="O12" s="122"/>
      <c r="P12" s="80"/>
    </row>
    <row r="13" spans="1:16" ht="18.75" customHeight="1" x14ac:dyDescent="0.15">
      <c r="A13" s="79"/>
      <c r="B13" s="124"/>
      <c r="C13" s="40"/>
      <c r="D13" s="43"/>
      <c r="E13" s="40"/>
      <c r="F13" s="40"/>
      <c r="G13" s="40"/>
      <c r="H13" s="44"/>
      <c r="I13" s="40"/>
      <c r="J13" s="40"/>
      <c r="K13" s="40"/>
      <c r="L13" s="44"/>
      <c r="M13" s="45"/>
      <c r="N13" s="46"/>
      <c r="O13" s="122"/>
      <c r="P13" s="80"/>
    </row>
    <row r="14" spans="1:16" ht="18.75" customHeight="1" x14ac:dyDescent="0.15">
      <c r="A14" s="79"/>
      <c r="B14" s="124"/>
      <c r="C14" s="40"/>
      <c r="D14" s="43"/>
      <c r="E14" s="40"/>
      <c r="F14" s="40"/>
      <c r="G14" s="40"/>
      <c r="H14" s="44"/>
      <c r="I14" s="40"/>
      <c r="J14" s="40"/>
      <c r="K14" s="40"/>
      <c r="L14" s="44"/>
      <c r="M14" s="45"/>
      <c r="N14" s="46"/>
      <c r="O14" s="122"/>
      <c r="P14" s="80"/>
    </row>
    <row r="15" spans="1:16" ht="18.75" customHeight="1" x14ac:dyDescent="0.15">
      <c r="A15" s="79"/>
      <c r="B15" s="124"/>
      <c r="C15" s="40"/>
      <c r="D15" s="43"/>
      <c r="E15" s="40"/>
      <c r="F15" s="40"/>
      <c r="G15" s="40"/>
      <c r="H15" s="44"/>
      <c r="I15" s="40"/>
      <c r="J15" s="40"/>
      <c r="K15" s="40"/>
      <c r="L15" s="44"/>
      <c r="M15" s="45"/>
      <c r="N15" s="46"/>
      <c r="O15" s="122"/>
      <c r="P15" s="80"/>
    </row>
    <row r="16" spans="1:16" ht="18.75" customHeight="1" x14ac:dyDescent="0.15">
      <c r="A16" s="82"/>
      <c r="B16" s="124"/>
      <c r="C16" s="40"/>
      <c r="D16" s="43"/>
      <c r="E16" s="40"/>
      <c r="F16" s="40"/>
      <c r="G16" s="40"/>
      <c r="H16" s="44"/>
      <c r="I16" s="40"/>
      <c r="J16" s="40"/>
      <c r="K16" s="40"/>
      <c r="L16" s="44"/>
      <c r="M16" s="45"/>
      <c r="N16" s="46"/>
      <c r="O16" s="122"/>
      <c r="P16" s="80"/>
    </row>
    <row r="17" spans="1:16" ht="18.75" customHeight="1" x14ac:dyDescent="0.15">
      <c r="A17" s="82"/>
      <c r="B17" s="124"/>
      <c r="C17" s="40"/>
      <c r="D17" s="43"/>
      <c r="E17" s="40"/>
      <c r="F17" s="40"/>
      <c r="G17" s="40"/>
      <c r="H17" s="44"/>
      <c r="I17" s="40"/>
      <c r="J17" s="40"/>
      <c r="K17" s="40"/>
      <c r="L17" s="44"/>
      <c r="M17" s="45"/>
      <c r="N17" s="46"/>
      <c r="O17" s="122"/>
      <c r="P17" s="80"/>
    </row>
    <row r="18" spans="1:16" ht="18.75" customHeight="1" x14ac:dyDescent="0.15">
      <c r="A18" s="82"/>
      <c r="B18" s="124"/>
      <c r="C18" s="40"/>
      <c r="D18" s="43"/>
      <c r="E18" s="40"/>
      <c r="F18" s="40"/>
      <c r="G18" s="40"/>
      <c r="H18" s="44"/>
      <c r="I18" s="40"/>
      <c r="J18" s="40"/>
      <c r="K18" s="40"/>
      <c r="L18" s="44"/>
      <c r="M18" s="45"/>
      <c r="N18" s="46"/>
      <c r="O18" s="122"/>
      <c r="P18" s="80"/>
    </row>
    <row r="19" spans="1:16" ht="18.75" customHeight="1" x14ac:dyDescent="0.15">
      <c r="A19" s="82"/>
      <c r="B19" s="124"/>
      <c r="C19" s="40"/>
      <c r="D19" s="43"/>
      <c r="E19" s="40"/>
      <c r="F19" s="40"/>
      <c r="G19" s="40"/>
      <c r="H19" s="44"/>
      <c r="I19" s="40"/>
      <c r="J19" s="40"/>
      <c r="K19" s="40"/>
      <c r="L19" s="44"/>
      <c r="M19" s="45"/>
      <c r="N19" s="46"/>
      <c r="O19" s="122"/>
      <c r="P19" s="80"/>
    </row>
    <row r="20" spans="1:16" ht="18.75" customHeight="1" x14ac:dyDescent="0.15">
      <c r="A20" s="82"/>
      <c r="B20" s="124"/>
      <c r="C20" s="40"/>
      <c r="D20" s="43"/>
      <c r="E20" s="40"/>
      <c r="F20" s="40"/>
      <c r="G20" s="40"/>
      <c r="H20" s="44"/>
      <c r="I20" s="40"/>
      <c r="J20" s="40"/>
      <c r="K20" s="40"/>
      <c r="L20" s="44"/>
      <c r="M20" s="45"/>
      <c r="N20" s="46"/>
      <c r="O20" s="122"/>
      <c r="P20" s="80"/>
    </row>
    <row r="21" spans="1:16" ht="18.75" customHeight="1" x14ac:dyDescent="0.15">
      <c r="A21" s="82"/>
      <c r="B21" s="124"/>
      <c r="C21" s="40"/>
      <c r="D21" s="43"/>
      <c r="E21" s="40"/>
      <c r="F21" s="40"/>
      <c r="G21" s="40"/>
      <c r="H21" s="44"/>
      <c r="I21" s="40"/>
      <c r="J21" s="40"/>
      <c r="K21" s="40"/>
      <c r="L21" s="44"/>
      <c r="M21" s="45"/>
      <c r="N21" s="46"/>
      <c r="O21" s="122"/>
      <c r="P21" s="80"/>
    </row>
    <row r="22" spans="1:16" ht="18.75" customHeight="1" x14ac:dyDescent="0.15">
      <c r="A22" s="82"/>
      <c r="B22" s="124"/>
      <c r="C22" s="40"/>
      <c r="D22" s="43"/>
      <c r="E22" s="40"/>
      <c r="F22" s="40"/>
      <c r="G22" s="40"/>
      <c r="H22" s="44"/>
      <c r="I22" s="40"/>
      <c r="J22" s="40"/>
      <c r="K22" s="40"/>
      <c r="L22" s="44"/>
      <c r="M22" s="45"/>
      <c r="N22" s="46"/>
      <c r="O22" s="122"/>
      <c r="P22" s="80"/>
    </row>
    <row r="23" spans="1:16" ht="18.75" customHeight="1" x14ac:dyDescent="0.15">
      <c r="A23" s="82"/>
      <c r="B23" s="124"/>
      <c r="C23" s="40"/>
      <c r="D23" s="43"/>
      <c r="E23" s="40"/>
      <c r="F23" s="40"/>
      <c r="G23" s="40"/>
      <c r="H23" s="44"/>
      <c r="I23" s="40"/>
      <c r="J23" s="40"/>
      <c r="K23" s="40"/>
      <c r="L23" s="44"/>
      <c r="M23" s="45"/>
      <c r="N23" s="46"/>
      <c r="O23" s="122"/>
      <c r="P23" s="80"/>
    </row>
    <row r="24" spans="1:16" ht="18.75" customHeight="1" x14ac:dyDescent="0.15">
      <c r="A24" s="83"/>
      <c r="B24" s="124"/>
      <c r="C24" s="63"/>
      <c r="D24" s="64"/>
      <c r="E24" s="63"/>
      <c r="F24" s="63"/>
      <c r="G24" s="63"/>
      <c r="H24" s="65"/>
      <c r="I24" s="63"/>
      <c r="J24" s="63"/>
      <c r="K24" s="63"/>
      <c r="L24" s="65"/>
      <c r="M24" s="66"/>
      <c r="N24" s="67"/>
      <c r="O24" s="122"/>
      <c r="P24" s="84"/>
    </row>
    <row r="25" spans="1:16" ht="18.75" customHeight="1" thickBot="1" x14ac:dyDescent="0.2">
      <c r="A25" s="83"/>
      <c r="B25" s="124"/>
      <c r="C25" s="63"/>
      <c r="D25" s="64"/>
      <c r="E25" s="63"/>
      <c r="F25" s="63"/>
      <c r="G25" s="63"/>
      <c r="H25" s="65"/>
      <c r="I25" s="63"/>
      <c r="J25" s="63"/>
      <c r="K25" s="63"/>
      <c r="L25" s="65"/>
      <c r="M25" s="66"/>
      <c r="N25" s="67"/>
      <c r="O25" s="122"/>
      <c r="P25" s="84"/>
    </row>
    <row r="26" spans="1:16" ht="26.25" customHeight="1" x14ac:dyDescent="0.15">
      <c r="A26" s="68" t="s">
        <v>20</v>
      </c>
      <c r="B26" s="69">
        <f>COUNTA(B6:B25)</f>
        <v>0</v>
      </c>
      <c r="C26" s="70"/>
      <c r="D26" s="70"/>
      <c r="E26" s="70"/>
      <c r="F26" s="70"/>
      <c r="G26" s="70"/>
      <c r="H26" s="71">
        <f>SUM(H6:H25)</f>
        <v>0</v>
      </c>
      <c r="I26" s="70"/>
      <c r="J26" s="70"/>
      <c r="K26" s="70"/>
      <c r="L26" s="71">
        <f>SUM(L6:L25)</f>
        <v>0</v>
      </c>
      <c r="M26" s="72"/>
      <c r="N26" s="73">
        <f>SUM(N6:N25)</f>
        <v>0</v>
      </c>
      <c r="O26" s="74"/>
      <c r="P26" s="75"/>
    </row>
    <row r="27" spans="1:16" ht="26.25" customHeight="1" thickBot="1" x14ac:dyDescent="0.2">
      <c r="A27" s="93" t="s">
        <v>53</v>
      </c>
      <c r="B27" s="94">
        <v>50</v>
      </c>
      <c r="C27" s="95"/>
      <c r="D27" s="95"/>
      <c r="E27" s="95"/>
      <c r="F27" s="95"/>
      <c r="G27" s="95"/>
      <c r="H27" s="131">
        <v>20565700</v>
      </c>
      <c r="I27" s="95"/>
      <c r="J27" s="95"/>
      <c r="K27" s="95"/>
      <c r="L27" s="131">
        <v>20605700</v>
      </c>
      <c r="M27" s="96"/>
      <c r="N27" s="99">
        <f>L27-H27</f>
        <v>40000</v>
      </c>
      <c r="O27" s="97"/>
      <c r="P27" s="98"/>
    </row>
    <row r="28" spans="1:16" ht="26.25" customHeight="1" thickTop="1" thickBot="1" x14ac:dyDescent="0.2">
      <c r="A28" s="85" t="s">
        <v>27</v>
      </c>
      <c r="B28" s="86">
        <f>B26+B27</f>
        <v>50</v>
      </c>
      <c r="C28" s="87"/>
      <c r="D28" s="87"/>
      <c r="E28" s="87"/>
      <c r="F28" s="87"/>
      <c r="G28" s="87"/>
      <c r="H28" s="88">
        <f>H26+H27</f>
        <v>20565700</v>
      </c>
      <c r="I28" s="87"/>
      <c r="J28" s="87"/>
      <c r="K28" s="87"/>
      <c r="L28" s="132">
        <f>L26+L27</f>
        <v>20605700</v>
      </c>
      <c r="M28" s="89"/>
      <c r="N28" s="90">
        <f>L28-H28</f>
        <v>40000</v>
      </c>
      <c r="O28" s="91"/>
      <c r="P28" s="92"/>
    </row>
  </sheetData>
  <mergeCells count="12">
    <mergeCell ref="B1:N1"/>
    <mergeCell ref="O1:P1"/>
    <mergeCell ref="L2:P3"/>
    <mergeCell ref="A3:E3"/>
    <mergeCell ref="I4:K4"/>
    <mergeCell ref="L4:L5"/>
    <mergeCell ref="M4:O4"/>
    <mergeCell ref="P4:P5"/>
    <mergeCell ref="C4:C5"/>
    <mergeCell ref="D4:D5"/>
    <mergeCell ref="E4:G4"/>
    <mergeCell ref="H4:H5"/>
  </mergeCells>
  <phoneticPr fontId="2"/>
  <dataValidations count="1">
    <dataValidation type="list" allowBlank="1" showInputMessage="1" showErrorMessage="1" sqref="O9:O25" xr:uid="{00000000-0002-0000-0300-000000000000}">
      <formula1>"昇給,昇格,復職時調整,就職,退職,異動,任期満了,降格"</formula1>
    </dataValidation>
  </dataValidations>
  <printOptions horizontalCentered="1" verticalCentered="1"/>
  <pageMargins left="0" right="0" top="0.59055118110236227" bottom="0.39370078740157483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負担金仕訳書（改定用１０月分）</vt:lpstr>
      <vt:lpstr>給料額報告書（改定用１０月分）</vt:lpstr>
      <vt:lpstr>【記載例】負担金仕訳書（改定用１０月分）</vt:lpstr>
      <vt:lpstr>【記載例】給料額報告書（改定用１０月分）</vt:lpstr>
      <vt:lpstr>'【記載例】負担金仕訳書（改定用１０月分）'!Print_Area</vt:lpstr>
      <vt:lpstr>'負担金仕訳書（改定用１０月分）'!Print_Area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メビウスユーザー様</dc:creator>
  <cp:lastModifiedBy>sakata</cp:lastModifiedBy>
  <cp:lastPrinted>2016-11-16T02:37:43Z</cp:lastPrinted>
  <dcterms:created xsi:type="dcterms:W3CDTF">1998-11-05T01:41:07Z</dcterms:created>
  <dcterms:modified xsi:type="dcterms:W3CDTF">2022-11-22T08:16:43Z</dcterms:modified>
</cp:coreProperties>
</file>